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jpeg" ContentType="image/jpeg"/>
  <Default Extension="rels" ContentType="application/vnd.openxmlformats-package.relationships+xml"/>
  <Default Extension="vml" ContentType="application/vnd.openxmlformats-officedocument.vmlDrawing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tables/table1.xml" ContentType="application/vnd.openxmlformats-officedocument.spreadsheetml.table+xml"/>
  <Override PartName="/xl/comments1.xml" ContentType="application/vnd.openxmlformats-officedocument.spreadsheetml.comments+xml"/>
  <Override PartName="/xl/tables/table2.xml" ContentType="application/vnd.openxmlformats-officedocument.spreadsheetml.table+xml"/>
  <Override PartName="/xl/tables/table3.xml" ContentType="application/vnd.openxmlformats-officedocument.spreadsheetml.table+xml"/>
  <Override PartName="/xl/tables/table4.xml" ContentType="application/vnd.openxmlformats-officedocument.spreadsheetml.table+xml"/>
  <Override PartName="/xl/tables/table5.xml" ContentType="application/vnd.openxmlformats-officedocument.spreadsheetml.table+xml"/>
  <Override PartName="/xl/tables/table6.xml" ContentType="application/vnd.openxmlformats-officedocument.spreadsheetml.table+xml"/>
  <Override PartName="/xl/calcChain.xml" ContentType="application/vnd.openxmlformats-officedocument.spreadsheetml.calcChain+xml"/>
  <Override PartName="/customXml/itemProps1.xml" ContentType="application/vnd.openxmlformats-officedocument.customXmlProperties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6" rupBuild="25726"/>
  <workbookPr showInkAnnotation="0"/>
  <mc:AlternateContent xmlns:mc="http://schemas.openxmlformats.org/markup-compatibility/2006">
    <mc:Choice Requires="x15">
      <x15ac:absPath xmlns:x15ac="http://schemas.microsoft.com/office/spreadsheetml/2010/11/ac" url="C:\Users\Starosta\Documents\web Hostenice\"/>
    </mc:Choice>
  </mc:AlternateContent>
  <xr:revisionPtr revIDLastSave="0" documentId="8_{F53A7782-02AF-49C6-A72A-F582C7261D4C}" xr6:coauthVersionLast="47" xr6:coauthVersionMax="47" xr10:uidLastSave="{00000000-0000-0000-0000-000000000000}"/>
  <workbookProtection lockStructure="1"/>
  <bookViews>
    <workbookView xWindow="-120" yWindow="-120" windowWidth="29040" windowHeight="15840" xr2:uid="{00000000-000D-0000-FFFF-FFFF00000000}"/>
  </bookViews>
  <sheets>
    <sheet name="Seznam rostlin" sheetId="1" r:id="rId1"/>
    <sheet name="Čeledi" sheetId="6" state="hidden" r:id="rId2"/>
    <sheet name="Ohrožení" sheetId="4" state="hidden" r:id="rId3"/>
    <sheet name="Vzhled" sheetId="7" state="hidden" r:id="rId4"/>
    <sheet name="Nepůvodnost" sheetId="8" state="hidden" r:id="rId5"/>
  </sheets>
  <calcPr calcId="191029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FV"/>
        <xcalcf:feature name="microsoft.com:LET_WF"/>
        <xcalcf:feature name="microsoft.com:LAMBDA_WF"/>
      </xcalcf:calcFeatures>
    </ext>
  </extLst>
</workbook>
</file>

<file path=xl/calcChain.xml><?xml version="1.0" encoding="utf-8"?>
<calcChain xmlns="http://schemas.openxmlformats.org/spreadsheetml/2006/main">
  <c r="G18" i="1" l="1"/>
  <c r="G22" i="1"/>
  <c r="C16" i="6"/>
  <c r="G36" i="1" l="1"/>
  <c r="G35" i="1"/>
  <c r="D22" i="1" l="1"/>
  <c r="G8" i="1" l="1"/>
  <c r="G9" i="1"/>
  <c r="G10" i="1"/>
  <c r="G11" i="1"/>
  <c r="G12" i="1"/>
  <c r="G13" i="1"/>
  <c r="G14" i="1"/>
  <c r="G15" i="1"/>
  <c r="G16" i="1"/>
  <c r="G17" i="1"/>
  <c r="G20" i="1"/>
  <c r="G19" i="1"/>
  <c r="G21" i="1"/>
  <c r="G23" i="1"/>
  <c r="G24" i="1"/>
  <c r="G25" i="1"/>
  <c r="G27" i="1"/>
  <c r="G26" i="1"/>
  <c r="G28" i="1"/>
  <c r="G29" i="1"/>
  <c r="G30" i="1"/>
  <c r="G31" i="1"/>
  <c r="G32" i="1"/>
  <c r="G33" i="1"/>
  <c r="G34" i="1"/>
  <c r="G37" i="1"/>
  <c r="G38" i="1"/>
  <c r="G39" i="1"/>
  <c r="G40" i="1"/>
  <c r="G41" i="1"/>
  <c r="G42" i="1"/>
  <c r="G43" i="1"/>
  <c r="G44" i="1"/>
  <c r="G45" i="1"/>
  <c r="G46" i="1"/>
  <c r="G47" i="1"/>
  <c r="G48" i="1"/>
  <c r="G49" i="1"/>
  <c r="G50" i="1"/>
  <c r="G51" i="1"/>
  <c r="G52" i="1"/>
  <c r="G53" i="1"/>
  <c r="G54" i="1"/>
  <c r="G55" i="1"/>
  <c r="G56" i="1"/>
  <c r="G57" i="1"/>
  <c r="G58" i="1"/>
  <c r="G59" i="1"/>
  <c r="G60" i="1"/>
  <c r="G61" i="1"/>
  <c r="G62" i="1"/>
  <c r="G63" i="1"/>
  <c r="G64" i="1"/>
  <c r="G65" i="1"/>
  <c r="G66" i="1"/>
  <c r="G67" i="1"/>
  <c r="G68" i="1"/>
  <c r="G69" i="1"/>
  <c r="G70" i="1"/>
  <c r="G71" i="1"/>
  <c r="G72" i="1"/>
  <c r="G73" i="1"/>
  <c r="G74" i="1"/>
  <c r="G75" i="1"/>
  <c r="G76" i="1"/>
  <c r="G77" i="1"/>
  <c r="G78" i="1"/>
  <c r="G79" i="1"/>
  <c r="G80" i="1"/>
  <c r="G81" i="1"/>
  <c r="G82" i="1"/>
  <c r="G83" i="1"/>
  <c r="G84" i="1"/>
  <c r="G85" i="1"/>
  <c r="G5" i="1"/>
  <c r="G6" i="1"/>
  <c r="G7" i="1"/>
  <c r="G4" i="1"/>
  <c r="D5" i="1"/>
  <c r="D6" i="1"/>
  <c r="D7" i="1"/>
  <c r="D8" i="1"/>
  <c r="D9" i="1"/>
  <c r="D10" i="1"/>
  <c r="D11" i="1"/>
  <c r="D12" i="1"/>
  <c r="D13" i="1"/>
  <c r="D14" i="1"/>
  <c r="D15" i="1"/>
  <c r="D16" i="1"/>
  <c r="D17" i="1"/>
  <c r="D20" i="1"/>
  <c r="D18" i="1"/>
  <c r="D19" i="1"/>
  <c r="D21" i="1"/>
  <c r="D23" i="1"/>
  <c r="D24" i="1"/>
  <c r="D25" i="1"/>
  <c r="D27" i="1"/>
  <c r="D26" i="1"/>
  <c r="D28" i="1"/>
  <c r="D29" i="1"/>
  <c r="D30" i="1"/>
  <c r="D31" i="1"/>
  <c r="D32" i="1"/>
  <c r="D33" i="1"/>
  <c r="D34" i="1"/>
  <c r="D35" i="1"/>
  <c r="D36" i="1"/>
  <c r="D37" i="1"/>
  <c r="D38" i="1"/>
  <c r="D39" i="1"/>
  <c r="D40" i="1"/>
  <c r="D41" i="1"/>
  <c r="D42" i="1"/>
  <c r="D43" i="1"/>
  <c r="D44" i="1"/>
  <c r="D45" i="1"/>
  <c r="D46" i="1"/>
  <c r="D47" i="1"/>
  <c r="D48" i="1"/>
  <c r="D49" i="1"/>
  <c r="D50" i="1"/>
  <c r="D51" i="1"/>
  <c r="D52" i="1"/>
  <c r="D53" i="1"/>
  <c r="D54" i="1"/>
  <c r="D55" i="1"/>
  <c r="D56" i="1"/>
  <c r="D57" i="1"/>
  <c r="D58" i="1"/>
  <c r="D59" i="1"/>
  <c r="D60" i="1"/>
  <c r="D61" i="1"/>
  <c r="D62" i="1"/>
  <c r="D63" i="1"/>
  <c r="D64" i="1"/>
  <c r="D65" i="1"/>
  <c r="D66" i="1"/>
  <c r="D67" i="1"/>
  <c r="D68" i="1"/>
  <c r="D69" i="1"/>
  <c r="D70" i="1"/>
  <c r="D71" i="1"/>
  <c r="D72" i="1"/>
  <c r="D73" i="1"/>
  <c r="D74" i="1"/>
  <c r="D75" i="1"/>
  <c r="D76" i="1"/>
  <c r="D77" i="1"/>
  <c r="D78" i="1"/>
  <c r="D79" i="1"/>
  <c r="D80" i="1"/>
  <c r="D81" i="1"/>
  <c r="D82" i="1"/>
  <c r="D83" i="1"/>
  <c r="D84" i="1"/>
  <c r="D85" i="1"/>
  <c r="D4" i="1"/>
  <c r="C4" i="6" l="1"/>
  <c r="C5" i="6"/>
  <c r="C6" i="6"/>
  <c r="C7" i="6"/>
  <c r="C8" i="6"/>
  <c r="C9" i="6"/>
  <c r="C10" i="6"/>
  <c r="C11" i="6"/>
  <c r="C12" i="6"/>
  <c r="C13" i="6"/>
  <c r="C14" i="6"/>
  <c r="C15" i="6"/>
  <c r="C17" i="6"/>
  <c r="C18" i="6"/>
  <c r="C19" i="6"/>
  <c r="C20" i="6"/>
  <c r="C21" i="6"/>
  <c r="C22" i="6"/>
  <c r="C23" i="6"/>
  <c r="C24" i="6"/>
  <c r="C25" i="6"/>
  <c r="C26" i="6"/>
  <c r="C27" i="6"/>
  <c r="C28" i="6"/>
  <c r="C29" i="6"/>
  <c r="C30" i="6"/>
  <c r="C31" i="6"/>
  <c r="C32" i="6"/>
  <c r="C33" i="6"/>
  <c r="C34" i="6"/>
  <c r="C35" i="6"/>
  <c r="C36" i="6"/>
  <c r="C37" i="6"/>
  <c r="C38" i="6"/>
  <c r="C39" i="6"/>
  <c r="C40" i="6"/>
  <c r="C41" i="6"/>
  <c r="C42" i="6"/>
  <c r="C43" i="6"/>
  <c r="C44" i="6"/>
  <c r="C45" i="6"/>
  <c r="C46" i="6"/>
  <c r="C47" i="6"/>
  <c r="C48" i="6"/>
  <c r="C49" i="6"/>
  <c r="C50" i="6"/>
  <c r="C51" i="6"/>
  <c r="C3" i="6"/>
</calcChain>
</file>

<file path=xl/comments1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amora</author>
  </authors>
  <commentList>
    <comment ref="E3" authorId="0" shapeId="0" xr:uid="{3C8F9C2F-AE0B-48D8-9EC6-8E79BE09D670}">
      <text>
        <r>
          <rPr>
            <sz val="9"/>
            <color indexed="81"/>
            <rFont val="Tahoma"/>
            <family val="2"/>
            <charset val="238"/>
          </rPr>
          <t>Do 7 km vzdušnou čarou od obecního úřadu</t>
        </r>
      </text>
    </comment>
    <comment ref="AA3" authorId="0" shapeId="0" xr:uid="{8C1FB6E1-A51E-43DF-8EDA-4BB7DDC19F32}">
      <text>
        <r>
          <rPr>
            <sz val="9"/>
            <color indexed="81"/>
            <rFont val="Tahoma"/>
            <family val="2"/>
            <charset val="238"/>
          </rPr>
          <t>Barva jen u nápadně zbarvených plodů</t>
        </r>
      </text>
    </comment>
    <comment ref="AB3" authorId="0" shapeId="0" xr:uid="{B5AE95B6-14E7-4969-A4A1-3932BD087302}">
      <text>
        <r>
          <rPr>
            <sz val="9"/>
            <color indexed="81"/>
            <rFont val="Tahoma"/>
            <family val="2"/>
            <charset val="238"/>
          </rPr>
          <t xml:space="preserve">Ohrožení podle Červeného seznamu ČR:
</t>
        </r>
        <r>
          <rPr>
            <b/>
            <sz val="9"/>
            <color indexed="81"/>
            <rFont val="Tahoma"/>
            <family val="2"/>
            <charset val="238"/>
          </rPr>
          <t>C1</t>
        </r>
        <r>
          <rPr>
            <sz val="9"/>
            <color indexed="81"/>
            <rFont val="Tahoma"/>
            <family val="2"/>
            <charset val="238"/>
          </rPr>
          <t xml:space="preserve"> - kriticky ohrožený druh
</t>
        </r>
        <r>
          <rPr>
            <b/>
            <sz val="9"/>
            <color indexed="81"/>
            <rFont val="Tahoma"/>
            <family val="2"/>
            <charset val="238"/>
          </rPr>
          <t>C2</t>
        </r>
        <r>
          <rPr>
            <sz val="9"/>
            <color indexed="81"/>
            <rFont val="Tahoma"/>
            <family val="2"/>
            <charset val="238"/>
          </rPr>
          <t xml:space="preserve"> - silně ohrožený druh
</t>
        </r>
        <r>
          <rPr>
            <b/>
            <sz val="9"/>
            <color indexed="81"/>
            <rFont val="Tahoma"/>
            <family val="2"/>
            <charset val="238"/>
          </rPr>
          <t>C3</t>
        </r>
        <r>
          <rPr>
            <sz val="9"/>
            <color indexed="81"/>
            <rFont val="Tahoma"/>
            <family val="2"/>
            <charset val="238"/>
          </rPr>
          <t xml:space="preserve"> - ohrožený druh
</t>
        </r>
        <r>
          <rPr>
            <b/>
            <sz val="9"/>
            <color indexed="81"/>
            <rFont val="Tahoma"/>
            <family val="2"/>
            <charset val="238"/>
          </rPr>
          <t>C4</t>
        </r>
        <r>
          <rPr>
            <sz val="9"/>
            <color indexed="81"/>
            <rFont val="Tahoma"/>
            <family val="2"/>
            <charset val="238"/>
          </rPr>
          <t xml:space="preserve"> - druh vyžadující pozornost</t>
        </r>
      </text>
    </comment>
    <comment ref="AC3" authorId="0" shapeId="0" xr:uid="{EB3D6E81-7DEC-45F7-A157-077884E0373C}">
      <text>
        <r>
          <rPr>
            <sz val="9"/>
            <color indexed="81"/>
            <rFont val="Tahoma"/>
            <family val="2"/>
            <charset val="238"/>
          </rPr>
          <t xml:space="preserve">V ČR cháněný zákonem jako:
</t>
        </r>
        <r>
          <rPr>
            <b/>
            <sz val="9"/>
            <color indexed="81"/>
            <rFont val="Tahoma"/>
            <family val="2"/>
            <charset val="238"/>
          </rPr>
          <t>§1</t>
        </r>
        <r>
          <rPr>
            <sz val="9"/>
            <color indexed="81"/>
            <rFont val="Tahoma"/>
            <family val="2"/>
            <charset val="238"/>
          </rPr>
          <t xml:space="preserve"> - kriticky ohrožený druh
</t>
        </r>
        <r>
          <rPr>
            <b/>
            <sz val="9"/>
            <color indexed="81"/>
            <rFont val="Tahoma"/>
            <family val="2"/>
            <charset val="238"/>
          </rPr>
          <t>§2</t>
        </r>
        <r>
          <rPr>
            <sz val="9"/>
            <color indexed="81"/>
            <rFont val="Tahoma"/>
            <family val="2"/>
            <charset val="238"/>
          </rPr>
          <t xml:space="preserve"> - silně ohrožený druh
</t>
        </r>
        <r>
          <rPr>
            <b/>
            <sz val="9"/>
            <color indexed="81"/>
            <rFont val="Tahoma"/>
            <family val="2"/>
            <charset val="238"/>
          </rPr>
          <t>§3</t>
        </r>
        <r>
          <rPr>
            <sz val="9"/>
            <color indexed="81"/>
            <rFont val="Tahoma"/>
            <family val="2"/>
            <charset val="238"/>
          </rPr>
          <t xml:space="preserve"> - ohrožený druh</t>
        </r>
      </text>
    </comment>
    <comment ref="AG3" authorId="0" shapeId="0" xr:uid="{ED92982D-7856-417E-837E-B7FC7AA5CB77}">
      <text>
        <r>
          <rPr>
            <b/>
            <sz val="9"/>
            <color indexed="81"/>
            <rFont val="Tahoma"/>
            <family val="2"/>
            <charset val="238"/>
          </rPr>
          <t>I</t>
        </r>
        <r>
          <rPr>
            <sz val="9"/>
            <color indexed="81"/>
            <rFont val="Tahoma"/>
            <family val="2"/>
            <charset val="238"/>
          </rPr>
          <t xml:space="preserve"> - invazivní
</t>
        </r>
        <r>
          <rPr>
            <b/>
            <sz val="9"/>
            <color indexed="81"/>
            <rFont val="Tahoma"/>
            <family val="2"/>
            <charset val="238"/>
          </rPr>
          <t>P</t>
        </r>
        <r>
          <rPr>
            <sz val="9"/>
            <color indexed="81"/>
            <rFont val="Tahoma"/>
            <family val="2"/>
            <charset val="238"/>
          </rPr>
          <t xml:space="preserve"> - pěstovaná
</t>
        </r>
        <r>
          <rPr>
            <b/>
            <sz val="9"/>
            <color indexed="81"/>
            <rFont val="Tahoma"/>
            <family val="2"/>
            <charset val="238"/>
          </rPr>
          <t>V</t>
        </r>
        <r>
          <rPr>
            <sz val="9"/>
            <color indexed="81"/>
            <rFont val="Tahoma"/>
            <family val="2"/>
            <charset val="238"/>
          </rPr>
          <t xml:space="preserve"> - vysazená
</t>
        </r>
        <r>
          <rPr>
            <b/>
            <sz val="9"/>
            <color indexed="81"/>
            <rFont val="Tahoma"/>
            <family val="2"/>
            <charset val="238"/>
          </rPr>
          <t>Z</t>
        </r>
        <r>
          <rPr>
            <sz val="9"/>
            <color indexed="81"/>
            <rFont val="Tahoma"/>
            <family val="2"/>
            <charset val="238"/>
          </rPr>
          <t xml:space="preserve"> - zplanělá</t>
        </r>
      </text>
    </comment>
    <comment ref="G4" authorId="0" shapeId="0" xr:uid="{2EFAEF7B-F303-43BF-8124-1224950DF0F8}">
      <text/>
    </comment>
    <comment ref="H4" authorId="0" shapeId="0" xr:uid="{E26F74A0-611D-4586-B990-3B1499798491}">
      <text/>
    </comment>
    <comment ref="AA4" authorId="0" shapeId="0" xr:uid="{2310F2E5-D8CE-49C7-BD25-90C4D2B964B0}">
      <text/>
    </comment>
    <comment ref="G5" authorId="0" shapeId="0" xr:uid="{521075FA-57D1-46EA-9BDF-38F54011BF4C}">
      <text/>
    </comment>
    <comment ref="H5" authorId="0" shapeId="0" xr:uid="{7206DBEC-327F-4291-9D31-87FA8E21BF22}">
      <text/>
    </comment>
    <comment ref="AA5" authorId="0" shapeId="0" xr:uid="{83B53D40-FD98-4F59-86E4-2C285C104790}">
      <text/>
    </comment>
    <comment ref="AH5" authorId="0" shapeId="0" xr:uid="{03C68BD9-9C1D-4B25-B557-A315CBAD041A}">
      <text>
        <r>
          <rPr>
            <sz val="9"/>
            <color indexed="81"/>
            <rFont val="Tahoma"/>
            <family val="2"/>
            <charset val="238"/>
          </rPr>
          <t>Statná, až 2m vysoká rostlina.</t>
        </r>
      </text>
    </comment>
    <comment ref="E6" authorId="0" shapeId="0" xr:uid="{0F9CA2BD-EE13-46E0-8541-7647B0A15764}">
      <text>
        <r>
          <rPr>
            <sz val="9"/>
            <color indexed="81"/>
            <rFont val="Tahoma"/>
            <family val="2"/>
            <charset val="238"/>
          </rPr>
          <t>Poměrnmě hojná v Rakoveckém údolí,
velmi vzácně i v údolí Řícky nad Hádkem.</t>
        </r>
      </text>
    </comment>
    <comment ref="G6" authorId="0" shapeId="0" xr:uid="{F7F59B77-2ADE-4018-85CD-5A9AD135DAB5}">
      <text/>
    </comment>
    <comment ref="H6" authorId="0" shapeId="0" xr:uid="{7B281023-4DD1-40ED-911E-CDDAE242E1E5}">
      <text/>
    </comment>
    <comment ref="E7" authorId="0" shapeId="0" xr:uid="{526843ED-56FA-43E2-BE80-E2609F2E5213}">
      <text>
        <r>
          <rPr>
            <sz val="9"/>
            <color indexed="81"/>
            <rFont val="Tahoma"/>
            <family val="2"/>
            <charset val="238"/>
          </rPr>
          <t>Poměrně hojný</t>
        </r>
      </text>
    </comment>
    <comment ref="G7" authorId="0" shapeId="0" xr:uid="{0C296073-2C61-4BB8-858C-5EDA76FDA849}">
      <text/>
    </comment>
    <comment ref="H7" authorId="0" shapeId="0" xr:uid="{ADB2E15A-D5C9-4BA1-A519-EC99FA46A8A7}">
      <text/>
    </comment>
    <comment ref="AD7" authorId="0" shapeId="0" xr:uid="{C3C96E22-26D6-4256-AC64-1E2F0991B604}">
      <text>
        <r>
          <rPr>
            <sz val="9"/>
            <color indexed="81"/>
            <rFont val="Tahoma"/>
            <family val="2"/>
            <charset val="238"/>
          </rPr>
          <t>Je jen nepatrně jedovatý, původně se z něj na Ukrajině vařil boršč.</t>
        </r>
      </text>
    </comment>
    <comment ref="E8" authorId="0" shapeId="0" xr:uid="{D7A3B1DE-5E93-42D8-BEB4-703C753ECC79}">
      <text>
        <r>
          <rPr>
            <sz val="9"/>
            <color indexed="81"/>
            <rFont val="Tahoma"/>
            <family val="2"/>
            <charset val="238"/>
          </rPr>
          <t>Pouze v údolí Hostěnického potoka
u hráze 4. rybníka, kde je úspěšně huben.</t>
        </r>
      </text>
    </comment>
    <comment ref="G8" authorId="0" shapeId="0" xr:uid="{B49D91B5-6908-42ED-B4CE-2CE56DB3FBA3}">
      <text/>
    </comment>
    <comment ref="H8" authorId="0" shapeId="0" xr:uid="{EBA82B7A-6BDD-451B-9364-B5A476942027}">
      <text/>
    </comment>
    <comment ref="AE8" authorId="0" shapeId="0" xr:uid="{6F8BFC59-0D82-41D4-BA47-EE27A0AB8043}">
      <text>
        <r>
          <rPr>
            <sz val="9"/>
            <color indexed="81"/>
            <rFont val="Tahoma"/>
            <family val="2"/>
            <charset val="238"/>
          </rPr>
          <t>Velmi nebezpečný i při pouhém dotyku
s kůží, sliznicí nebo očima.</t>
        </r>
      </text>
    </comment>
    <comment ref="AG8" authorId="0" shapeId="0" xr:uid="{162B3481-0FC7-4B09-AB0C-1E7D69B7CF1A}">
      <text>
        <r>
          <rPr>
            <sz val="9"/>
            <color indexed="81"/>
            <rFont val="Tahoma"/>
            <family val="2"/>
            <charset val="238"/>
          </rPr>
          <t>Jedna z nejnebezpečnějších invazivních rostlin, snadno se šíří a obtížně hubí.</t>
        </r>
      </text>
    </comment>
    <comment ref="E9" authorId="0" shapeId="0" xr:uid="{602B4DA2-3A37-4334-BDE3-FB2E0322AF64}">
      <text>
        <r>
          <rPr>
            <sz val="9"/>
            <color indexed="81"/>
            <rFont val="Tahoma"/>
            <family val="2"/>
            <charset val="238"/>
          </rPr>
          <t>Jezírka v rekultivované části lomu Břidla.</t>
        </r>
      </text>
    </comment>
    <comment ref="H9" authorId="0" shapeId="0" xr:uid="{D414EC14-219E-476F-96E9-FCB2B9DA1F83}">
      <text/>
    </comment>
    <comment ref="AH9" authorId="0" shapeId="0" xr:uid="{C4F3230F-9B54-4BD0-85A7-05B37D680B0B}">
      <text>
        <r>
          <rPr>
            <sz val="9"/>
            <color indexed="81"/>
            <rFont val="Tahoma"/>
            <family val="2"/>
            <charset val="238"/>
          </rPr>
          <t>Masožravá, listy má pod hladinou.</t>
        </r>
      </text>
    </comment>
    <comment ref="E10" authorId="0" shapeId="0" xr:uid="{7EFA5883-14AC-4D04-ABE5-A4C51D618FAC}">
      <text>
        <r>
          <rPr>
            <sz val="9"/>
            <color indexed="81"/>
            <rFont val="Tahoma"/>
            <family val="2"/>
            <charset val="238"/>
          </rPr>
          <t>Zplanělá nad Hostěnickým propadáním a na Držici.</t>
        </r>
      </text>
    </comment>
    <comment ref="G10" authorId="0" shapeId="0" xr:uid="{0B6B50D4-AB38-47D8-A9AF-414C08573479}">
      <text/>
    </comment>
    <comment ref="H10" authorId="0" shapeId="0" xr:uid="{9DCBA71D-0CFC-4E75-8101-036870BCE3EB}">
      <text/>
    </comment>
    <comment ref="AH10" authorId="0" shapeId="0" xr:uid="{ED8C655A-F8E1-4300-BE31-EB028466BFD6}">
      <text>
        <r>
          <rPr>
            <sz val="9"/>
            <color indexed="81"/>
            <rFont val="Tahoma"/>
            <family val="2"/>
            <charset val="238"/>
          </rPr>
          <t>Páchne až po rozemnutí, květy slabě voní.</t>
        </r>
      </text>
    </comment>
    <comment ref="G11" authorId="0" shapeId="0" xr:uid="{D7525F07-5696-45F9-8B32-7FC5E0B45124}">
      <text/>
    </comment>
    <comment ref="AD11" authorId="0" shapeId="0" xr:uid="{F50F7713-B4CD-4C9F-8C5F-968E7083552F}">
      <text>
        <r>
          <rPr>
            <sz val="9"/>
            <color indexed="81"/>
            <rFont val="Tahoma"/>
            <family val="2"/>
            <charset val="238"/>
          </rPr>
          <t>Listy po rozemnutí voní po česneku, používají se jako přísada do nádivek a jarních salátů.</t>
        </r>
      </text>
    </comment>
    <comment ref="E12" authorId="0" shapeId="0" xr:uid="{76118A62-A28D-4BDD-A083-627CC95B6888}">
      <text>
        <r>
          <rPr>
            <sz val="9"/>
            <color indexed="81"/>
            <rFont val="Tahoma"/>
            <family val="2"/>
            <charset val="238"/>
          </rPr>
          <t>Typický pro Lysou horu u Ochozu.</t>
        </r>
      </text>
    </comment>
    <comment ref="G12" authorId="0" shapeId="0" xr:uid="{67F762AE-E0BD-4B66-8B93-DA53446FBBC5}">
      <text/>
    </comment>
    <comment ref="H12" authorId="0" shapeId="0" xr:uid="{33977E02-18C9-4D26-8BB6-6FAA34043D8D}">
      <text/>
    </comment>
    <comment ref="AA12" authorId="0" shapeId="0" xr:uid="{41817314-88FB-4E60-8241-E6A1FB902DFB}">
      <text/>
    </comment>
    <comment ref="E13" authorId="0" shapeId="0" xr:uid="{8401849F-FFE9-478C-AF3F-2B3DD4CB25FE}">
      <text>
        <r>
          <rPr>
            <sz val="9"/>
            <color indexed="81"/>
            <rFont val="Tahoma"/>
            <family val="2"/>
            <charset val="238"/>
          </rPr>
          <t>Převážně v PR Údolí Říčky.</t>
        </r>
      </text>
    </comment>
    <comment ref="G13" authorId="0" shapeId="0" xr:uid="{B5526819-471E-4F04-A7ED-AF1AA00AE7AB}">
      <text/>
    </comment>
    <comment ref="H13" authorId="0" shapeId="0" xr:uid="{3C464A7E-CE85-4AA0-A0B6-9BABE1FFFB5C}">
      <text/>
    </comment>
    <comment ref="G14" authorId="0" shapeId="0" xr:uid="{D1F695ED-2966-4F66-9047-35FB0D647466}">
      <text/>
    </comment>
    <comment ref="H14" authorId="0" shapeId="0" xr:uid="{AF416FA7-0320-4CC1-8CB6-B1740C00A2D1}">
      <text/>
    </comment>
    <comment ref="AD14" authorId="0" shapeId="0" xr:uid="{7158282C-B41B-4903-9790-1FE2C7DA9844}">
      <text>
        <r>
          <rPr>
            <sz val="9"/>
            <color indexed="81"/>
            <rFont val="Tahoma"/>
            <family val="2"/>
            <charset val="238"/>
          </rPr>
          <t>Dříve byl používán jako náhrada kuchyňského česneku, někdy se jeho cibule nakládají do slaného nálevu.</t>
        </r>
      </text>
    </comment>
    <comment ref="H15" authorId="0" shapeId="0" xr:uid="{79FD4893-F50F-4D10-B7DC-5B5642BC0CAA}">
      <text/>
    </comment>
    <comment ref="AH15" authorId="0" shapeId="0" xr:uid="{A6957BC9-C833-45E5-8B08-2A14BEF05342}">
      <text>
        <r>
          <rPr>
            <sz val="9"/>
            <color indexed="81"/>
            <rFont val="Tahoma"/>
            <family val="2"/>
            <charset val="238"/>
          </rPr>
          <t>Jediný náš původní žlutokvětý česnek.</t>
        </r>
      </text>
    </comment>
    <comment ref="E16" authorId="0" shapeId="0" xr:uid="{5D940A25-44C1-48E6-ABED-81D9EA36A256}">
      <text>
        <r>
          <rPr>
            <sz val="9"/>
            <color indexed="81"/>
            <rFont val="Tahoma"/>
            <family val="2"/>
            <charset val="238"/>
          </rPr>
          <t>Jen v EVL Sivický les.</t>
        </r>
      </text>
    </comment>
    <comment ref="G16" authorId="0" shapeId="0" xr:uid="{652E16FF-1342-40B6-BAAA-3F05F666E349}">
      <text/>
    </comment>
    <comment ref="H16" authorId="0" shapeId="0" xr:uid="{E30B6040-7A1F-40D7-A2A9-0F57AB36AE9F}">
      <text/>
    </comment>
    <comment ref="AD16" authorId="0" shapeId="0" xr:uid="{334081F1-3B26-49AC-BA86-C657E35050C0}">
      <text>
        <r>
          <rPr>
            <sz val="9"/>
            <color indexed="81"/>
            <rFont val="Tahoma"/>
            <family val="2"/>
            <charset val="238"/>
          </rPr>
          <t>Po uvaření nebo usušení přestává být jedovatý. V severní Evropě se
z jeho oddenků dříve dělala mouka.</t>
        </r>
      </text>
    </comment>
    <comment ref="AG16" authorId="0" shapeId="0" xr:uid="{75C4AFA9-EBCB-49E1-8798-A5708093A726}">
      <text>
        <r>
          <rPr>
            <sz val="9"/>
            <color indexed="81"/>
            <rFont val="Tahoma"/>
            <family val="2"/>
            <charset val="238"/>
          </rPr>
          <t>Náš původní druh, v okolí Hostěnic asi pouze vysazený.</t>
        </r>
      </text>
    </comment>
    <comment ref="AH16" authorId="0" shapeId="0" xr:uid="{0610EDAB-269D-493E-85DD-CA64356106A2}">
      <text>
        <r>
          <rPr>
            <sz val="9"/>
            <color indexed="81"/>
            <rFont val="Tahoma"/>
            <family val="2"/>
            <charset val="238"/>
          </rPr>
          <t>V lidovém léčitelství se v minulosti používal proti hadímu uštknutí.</t>
        </r>
      </text>
    </comment>
    <comment ref="G17" authorId="0" shapeId="0" xr:uid="{E2CC03B3-070D-4D4D-93E9-B1EED3635B4F}">
      <text/>
    </comment>
    <comment ref="AH17" authorId="0" shapeId="0" xr:uid="{E38EC0B2-9E20-4300-95D0-F73A716B001C}">
      <text>
        <r>
          <rPr>
            <sz val="9"/>
            <color indexed="81"/>
            <rFont val="Tahoma"/>
            <family val="2"/>
            <charset val="238"/>
          </rPr>
          <t>Naše původní rostlina
s největšími listy šířky
až 60 cm a délky až
1 m.</t>
        </r>
      </text>
    </comment>
    <comment ref="E18" authorId="0" shapeId="0" xr:uid="{3A6AF166-BD37-47C1-846A-3EA3A2F0AFB4}">
      <text>
        <r>
          <rPr>
            <sz val="9"/>
            <color indexed="81"/>
            <rFont val="Tahoma"/>
            <family val="2"/>
            <charset val="238"/>
          </rPr>
          <t>PP Santon</t>
        </r>
      </text>
    </comment>
    <comment ref="G18" authorId="0" shapeId="0" xr:uid="{616FC061-ED1D-4242-B282-541338E81321}">
      <text/>
    </comment>
    <comment ref="H18" authorId="0" shapeId="0" xr:uid="{45A3793F-CE79-4EDA-9624-F9E3E822245A}">
      <text/>
    </comment>
    <comment ref="E19" authorId="0" shapeId="0" xr:uid="{2401225B-7873-4FAF-B5CB-529F0AB1571E}">
      <text>
        <r>
          <rPr>
            <sz val="9"/>
            <color indexed="81"/>
            <rFont val="Tahoma"/>
            <family val="2"/>
            <charset val="238"/>
          </rPr>
          <t>Lysá Hora u Ochozu</t>
        </r>
      </text>
    </comment>
    <comment ref="G19" authorId="0" shapeId="0" xr:uid="{E8B8FE62-C480-48EE-9201-08B694CC9A8E}">
      <text/>
    </comment>
    <comment ref="H19" authorId="0" shapeId="0" xr:uid="{B5B559A9-30AA-449E-B0E4-4B29F2EE260D}">
      <text/>
    </comment>
    <comment ref="AH19" authorId="0" shapeId="0" xr:uid="{64DAD149-13A2-4B98-A9EB-D7BF93B92D35}">
      <text>
        <r>
          <rPr>
            <sz val="9"/>
            <color indexed="81"/>
            <rFont val="Tahoma"/>
            <family val="2"/>
            <charset val="238"/>
          </rPr>
          <t>V okolí Hostěnic se vyskytuje i podobná Divizna černá.</t>
        </r>
      </text>
    </comment>
    <comment ref="H20" authorId="0" shapeId="0" xr:uid="{59DA2D98-A467-4DB1-BBCA-511B408B296C}">
      <text/>
    </comment>
    <comment ref="AH20" authorId="0" shapeId="0" xr:uid="{025E9512-22F7-4B7A-A494-0C39BFA9E0D0}">
      <text>
        <r>
          <rPr>
            <sz val="9"/>
            <color indexed="81"/>
            <rFont val="Tahoma"/>
            <family val="2"/>
            <charset val="238"/>
          </rPr>
          <t>V okolí Hostěnic se vyskytuje i velmi pdobná Divizna sápovitá a s poněkud menšími květy pak Divizna malokvětá.</t>
        </r>
      </text>
    </comment>
    <comment ref="E21" authorId="0" shapeId="0" xr:uid="{298C33C5-0CB7-45AD-9D50-EB4932229F63}">
      <text>
        <r>
          <rPr>
            <sz val="9"/>
            <color indexed="81"/>
            <rFont val="Tahoma"/>
            <family val="2"/>
            <charset val="238"/>
          </rPr>
          <t>Na vápenci roztroušeně až poměrně hojně skoro všude mimo údolí; mimo vápenec např. PP Velatická slepencová stráň.</t>
        </r>
      </text>
    </comment>
    <comment ref="G21" authorId="0" shapeId="0" xr:uid="{8B5DF7C9-3992-471A-8D60-7404FCFC357E}">
      <text/>
    </comment>
    <comment ref="H21" authorId="0" shapeId="0" xr:uid="{FEE035E0-687D-41E9-A8AF-26709EA488C5}">
      <text/>
    </comment>
    <comment ref="AA21" authorId="0" shapeId="0" xr:uid="{59799F6D-4F5F-4229-9158-A99F090DE4EC}">
      <text/>
    </comment>
    <comment ref="AD21" authorId="0" shapeId="0" xr:uid="{4A96714F-943E-4B2C-91BC-3DC12302A6A2}">
      <text>
        <r>
          <rPr>
            <sz val="9"/>
            <color indexed="81"/>
            <rFont val="Tahoma"/>
            <family val="2"/>
            <charset val="238"/>
          </rPr>
          <t>Plody mají vysoký obsah vitaminu C.</t>
        </r>
      </text>
    </comment>
    <comment ref="G22" authorId="0" shapeId="0" xr:uid="{4E90E5EB-C366-47E4-AF36-24D95DA47D7C}">
      <text/>
    </comment>
    <comment ref="AA22" authorId="0" shapeId="0" xr:uid="{CDFEA9FC-05CB-4651-BCB5-3E992AA69F10}">
      <text/>
    </comment>
    <comment ref="AD22" authorId="0" shapeId="0" xr:uid="{4327042C-FCAE-47AF-A6CB-04522EF7C25F}">
      <text>
        <r>
          <rPr>
            <sz val="9"/>
            <color indexed="81"/>
            <rFont val="Tahoma"/>
            <family val="2"/>
            <charset val="238"/>
          </rPr>
          <t>Z plodů se zhotovují sirupy a marmelády.</t>
        </r>
      </text>
    </comment>
    <comment ref="AE22" authorId="0" shapeId="0" xr:uid="{401E74D3-22AB-47DB-8A8B-3EBE405F03AA}">
      <text>
        <r>
          <rPr>
            <sz val="9"/>
            <color indexed="81"/>
            <rFont val="Tahoma"/>
            <family val="2"/>
            <charset val="238"/>
          </rPr>
          <t>Celá rostlina s výjimkou zralých plodů je jedovatá.</t>
        </r>
      </text>
    </comment>
    <comment ref="AH22" authorId="0" shapeId="0" xr:uid="{B9EE1910-AC85-4E48-923F-8245C5B4C0CF}">
      <text>
        <r>
          <rPr>
            <sz val="9"/>
            <color indexed="81"/>
            <rFont val="Tahoma"/>
            <family val="2"/>
            <charset val="238"/>
          </rPr>
          <t>Trnitý keř, dříve huben jako mezihostitel rzi obilné.</t>
        </r>
      </text>
    </comment>
    <comment ref="E23" authorId="0" shapeId="0" xr:uid="{C060138F-574B-4F75-8161-34D55CB44FBD}">
      <text>
        <r>
          <rPr>
            <sz val="9"/>
            <color indexed="81"/>
            <rFont val="Tahoma"/>
            <family val="2"/>
            <charset val="238"/>
          </rPr>
          <t>Hlavně v přírodním parku Říčky, např. podél lesní silničky severně od rozcestí U Tří Javorů.</t>
        </r>
      </text>
    </comment>
    <comment ref="G23" authorId="0" shapeId="0" xr:uid="{E6E53785-1006-4738-9E8E-201F02E18A42}">
      <text/>
    </comment>
    <comment ref="AH23" authorId="0" shapeId="0" xr:uid="{88C8EDEF-4866-4951-8101-210F7020515E}">
      <text>
        <r>
          <rPr>
            <sz val="9"/>
            <color indexed="81"/>
            <rFont val="Tahoma"/>
            <family val="2"/>
            <charset val="238"/>
          </rPr>
          <t>Naše nejmohutnější kapradina, dorůstá do výšky přes 2 m.</t>
        </r>
      </text>
    </comment>
    <comment ref="E24" authorId="0" shapeId="0" xr:uid="{2878E116-5926-46CD-B02F-02A516ADE3F4}">
      <text>
        <r>
          <rPr>
            <sz val="9"/>
            <color indexed="81"/>
            <rFont val="Tahoma"/>
            <family val="2"/>
            <charset val="238"/>
          </rPr>
          <t>Naše nejčastěti se vyskytující orchidea.</t>
        </r>
      </text>
    </comment>
    <comment ref="G24" authorId="0" shapeId="0" xr:uid="{96FCDB0A-13C6-4B87-97FD-F3B53F83CAAC}">
      <text/>
    </comment>
    <comment ref="H24" authorId="0" shapeId="0" xr:uid="{C77DC5A4-1696-49E9-841B-CF1C6945076E}">
      <text/>
    </comment>
    <comment ref="AA24" authorId="0" shapeId="0" xr:uid="{1C28B046-14DB-458D-AD24-01C4AFAAD197}">
      <text/>
    </comment>
    <comment ref="AH24" authorId="0" shapeId="0" xr:uid="{F829FE55-7579-42D4-B426-E477D1520DD2}">
      <text>
        <r>
          <rPr>
            <sz val="9"/>
            <color indexed="81"/>
            <rFont val="Tahoma"/>
            <family val="2"/>
            <charset val="238"/>
          </rPr>
          <t>Po odkvětu nadzemní část i oddenek odumírají a nové rostliny vyrůstají až po několika letech z původních kořenových vrcholů.</t>
        </r>
      </text>
    </comment>
    <comment ref="G25" authorId="0" shapeId="0" xr:uid="{4932AFA8-959D-414E-8D4A-A14FBAE459E6}">
      <text/>
    </comment>
    <comment ref="H25" authorId="0" shapeId="0" xr:uid="{660FE132-782F-4094-8C4A-338E802846B2}">
      <text/>
    </comment>
    <comment ref="AH25" authorId="0" shapeId="0" xr:uid="{AEA63BD1-B379-4B36-84C3-7461C06374A3}">
      <text>
        <r>
          <rPr>
            <sz val="9"/>
            <color indexed="81"/>
            <rFont val="Tahoma"/>
            <family val="2"/>
            <charset val="238"/>
          </rPr>
          <t>Získává výživu pomocí mykorhizních hub, jde tedy o paratizmus prostřednictvím parazita.</t>
        </r>
      </text>
    </comment>
    <comment ref="E26" authorId="0" shapeId="0" xr:uid="{7BD658D6-43B8-48B1-86B0-9A847A5AD13A}">
      <text>
        <r>
          <rPr>
            <sz val="9"/>
            <color indexed="81"/>
            <rFont val="Tahoma"/>
            <family val="2"/>
            <charset val="238"/>
          </rPr>
          <t>Na vápníkem bohatých půdách.</t>
        </r>
      </text>
    </comment>
    <comment ref="G26" authorId="0" shapeId="0" xr:uid="{283169C9-2B1A-4E42-87B4-B06D59F361E2}">
      <text/>
    </comment>
    <comment ref="H26" authorId="0" shapeId="0" xr:uid="{A8C8BEAF-C072-4394-A1F2-2FCA8DDF6D0B}">
      <text/>
    </comment>
    <comment ref="AH26" authorId="0" shapeId="0" xr:uid="{98AF4840-1BBC-498C-A41E-C5D5A85594BE}">
      <text>
        <r>
          <rPr>
            <sz val="9"/>
            <color indexed="81"/>
            <rFont val="Tahoma"/>
            <family val="2"/>
            <charset val="238"/>
          </rPr>
          <t>Dříve nazýván Hořeček brvitý.</t>
        </r>
      </text>
    </comment>
    <comment ref="E27" authorId="0" shapeId="0" xr:uid="{24981D84-0F72-4073-80A9-AAA20E36C495}">
      <text>
        <r>
          <rPr>
            <sz val="9"/>
            <color indexed="81"/>
            <rFont val="Tahoma"/>
            <family val="2"/>
            <charset val="238"/>
          </rPr>
          <t>V okolí jen vzácně v PR Údolí Říčky a U Brněnky.</t>
        </r>
      </text>
    </comment>
    <comment ref="G27" authorId="0" shapeId="0" xr:uid="{FA09BA37-B0E0-4A3B-8826-74BAEB1CA0A5}">
      <text/>
    </comment>
    <comment ref="H27" authorId="0" shapeId="0" xr:uid="{90719CFB-8C8C-4E9C-9726-55B94CDE2D76}">
      <text/>
    </comment>
    <comment ref="E28" authorId="0" shapeId="0" xr:uid="{2A0D7392-2B27-4F13-9B77-38743CA8FDD3}">
      <text>
        <r>
          <rPr>
            <sz val="9"/>
            <color indexed="81"/>
            <rFont val="Tahoma"/>
            <family val="2"/>
            <charset val="238"/>
          </rPr>
          <t>Běžný v povodí Říčky včetně Hostěnického potoka.</t>
        </r>
      </text>
    </comment>
    <comment ref="G28" authorId="0" shapeId="0" xr:uid="{BB4EBE51-7E42-4D9D-84AC-26B4B5AB54D0}">
      <text/>
    </comment>
    <comment ref="H28" authorId="0" shapeId="0" xr:uid="{DB7EF5E1-E438-45BC-A201-D4F410D19FA5}">
      <text/>
    </comment>
    <comment ref="E29" authorId="0" shapeId="0" xr:uid="{DD61A431-FC9C-4F5E-A01E-81BBF5730571}">
      <text>
        <r>
          <rPr>
            <sz val="9"/>
            <color indexed="81"/>
            <rFont val="Tahoma"/>
            <family val="2"/>
            <charset val="238"/>
          </rPr>
          <t>V údolí Říčky, Ochozském i Kamenném žlíbku.</t>
        </r>
      </text>
    </comment>
    <comment ref="G29" authorId="0" shapeId="0" xr:uid="{089DA17C-BEC1-42CA-93AB-22BAB917C423}">
      <text/>
    </comment>
    <comment ref="H29" authorId="0" shapeId="0" xr:uid="{63B1DF84-E211-4266-923F-E15659544236}">
      <text/>
    </comment>
    <comment ref="AA29" authorId="0" shapeId="0" xr:uid="{481D60FD-5414-490D-9C9A-BCB20C4CE4E2}">
      <text/>
    </comment>
    <comment ref="AH29" authorId="0" shapeId="0" xr:uid="{DF7500B5-DA75-4D35-91CA-427E827EB04C}">
      <text>
        <r>
          <rPr>
            <sz val="9"/>
            <color indexed="81"/>
            <rFont val="Tahoma"/>
            <family val="2"/>
            <charset val="238"/>
          </rPr>
          <t>Díky vzhledu plodů se kakostu lidově také říká "čapí nůsek".</t>
        </r>
      </text>
    </comment>
    <comment ref="E30" authorId="0" shapeId="0" xr:uid="{09CB182E-9D2C-4A07-8DCE-3B2258805D17}">
      <text>
        <r>
          <rPr>
            <sz val="9"/>
            <color indexed="81"/>
            <rFont val="Tahoma"/>
            <family val="2"/>
            <charset val="238"/>
          </rPr>
          <t>Hojný na Lysé hoře
u Ochozu.</t>
        </r>
      </text>
    </comment>
    <comment ref="G30" authorId="0" shapeId="0" xr:uid="{EF1D7837-D097-42A4-B0BC-DF2344B72862}">
      <text/>
    </comment>
    <comment ref="H30" authorId="0" shapeId="0" xr:uid="{2175552F-D5EA-4911-8283-5A7E0134CA57}">
      <text/>
    </comment>
    <comment ref="E31" authorId="0" shapeId="0" xr:uid="{85F4C04C-3C60-4B41-BDD1-857CEDAB4C2E}">
      <text>
        <r>
          <rPr>
            <sz val="9"/>
            <color indexed="81"/>
            <rFont val="Tahoma"/>
            <family val="2"/>
            <charset val="238"/>
          </rPr>
          <t>V okolí Hostěnic na většině luk kromě těch nejsušších.</t>
        </r>
      </text>
    </comment>
    <comment ref="G31" authorId="0" shapeId="0" xr:uid="{832689B1-AEAA-49EC-9E61-B1A7646D3E11}">
      <text/>
    </comment>
    <comment ref="H31" authorId="0" shapeId="0" xr:uid="{F1055F9E-299D-476E-982A-AB16B24BE066}">
      <text/>
    </comment>
    <comment ref="E32" authorId="0" shapeId="0" xr:uid="{3DA32DEA-4C03-4448-807A-3133CF108626}">
      <text>
        <r>
          <rPr>
            <sz val="9"/>
            <color indexed="81"/>
            <rFont val="Tahoma"/>
            <family val="2"/>
            <charset val="238"/>
          </rPr>
          <t>Lysá hora u Ochozu</t>
        </r>
      </text>
    </comment>
    <comment ref="AA32" authorId="0" shapeId="0" xr:uid="{9E9A538D-0D0B-4EED-BE84-6D506E34EFD9}">
      <text/>
    </comment>
    <comment ref="E33" authorId="0" shapeId="0" xr:uid="{4A0C90C0-2A72-4B21-B13F-2B7A4EB783D7}">
      <text>
        <r>
          <rPr>
            <sz val="9"/>
            <color indexed="81"/>
            <rFont val="Tahoma"/>
            <family val="2"/>
            <charset val="238"/>
          </rPr>
          <t>PP Hynčicovy skály</t>
        </r>
      </text>
    </comment>
    <comment ref="AA33" authorId="0" shapeId="0" xr:uid="{84C74EA5-5002-471F-AF96-8AF134774ED9}">
      <text/>
    </comment>
    <comment ref="E34" authorId="0" shapeId="0" xr:uid="{FB458E16-A98D-449D-B000-6CB8EF5C7A74}">
      <text>
        <r>
          <rPr>
            <sz val="9"/>
            <color indexed="81"/>
            <rFont val="Tahoma"/>
            <family val="2"/>
            <charset val="238"/>
          </rPr>
          <t>PR Velký Hornek,
PP U Staré Vápenice</t>
        </r>
      </text>
    </comment>
    <comment ref="H34" authorId="0" shapeId="0" xr:uid="{65B01521-4FBA-48E5-A79D-84F2BF5949C1}">
      <text/>
    </comment>
    <comment ref="AA34" authorId="0" shapeId="0" xr:uid="{3CC187CB-5459-4CA2-B86D-4BE525A66429}">
      <text/>
    </comment>
    <comment ref="AH34" authorId="0" shapeId="0" xr:uid="{DEC6BF06-0F3A-4203-8E72-A3E2C913BC05}">
      <text>
        <r>
          <rPr>
            <sz val="9"/>
            <color indexed="81"/>
            <rFont val="Tahoma"/>
            <family val="2"/>
            <charset val="238"/>
          </rPr>
          <t>Ze semen se vyráběly korále, náramky a růžence.</t>
        </r>
      </text>
    </comment>
    <comment ref="E35" authorId="0" shapeId="0" xr:uid="{A76B823F-36FB-4A1D-A70D-8E447FF85277}">
      <text>
        <r>
          <rPr>
            <sz val="9"/>
            <color indexed="81"/>
            <rFont val="Tahoma"/>
            <family val="2"/>
            <charset val="238"/>
          </rPr>
          <t>PP Velatická slepencová stráň a PP Vinohrady,
PR Velký Hornek</t>
        </r>
      </text>
    </comment>
    <comment ref="G35" authorId="0" shapeId="0" xr:uid="{F1F6E1AE-3911-4358-96E0-C5E401C1EF72}">
      <text/>
    </comment>
    <comment ref="H35" authorId="0" shapeId="0" xr:uid="{96F1DE65-F227-42B1-BED1-60435D2DA4F5}">
      <text/>
    </comment>
    <comment ref="AE35" authorId="0" shapeId="0" xr:uid="{FE5071FE-B08E-4768-B83B-105CD01702BA}">
      <text>
        <r>
          <rPr>
            <sz val="9"/>
            <color indexed="81"/>
            <rFont val="Tahoma"/>
            <family val="2"/>
            <charset val="238"/>
          </rPr>
          <t>Obsahuje jako řada jiných pryskyřníkjovitých rostlin glykosid ranunkulin, sušením jedovatost mizí.</t>
        </r>
      </text>
    </comment>
    <comment ref="E36" authorId="0" shapeId="0" xr:uid="{04A36272-7DFA-437F-8714-CB0EC625B62F}">
      <text>
        <r>
          <rPr>
            <sz val="9"/>
            <color indexed="81"/>
            <rFont val="Tahoma"/>
            <family val="2"/>
            <charset val="238"/>
          </rPr>
          <t>PP Santon, Vinohrady, Velatická slepencová stráň, PR Velký Hornek</t>
        </r>
      </text>
    </comment>
    <comment ref="G36" authorId="0" shapeId="0" xr:uid="{46565C59-A10D-4E8A-8FD2-B81EE3897322}">
      <text/>
    </comment>
    <comment ref="H36" authorId="0" shapeId="0" xr:uid="{1D14789A-228D-4E79-9EE6-F3CBDECE4757}">
      <text/>
    </comment>
    <comment ref="AH36" authorId="0" shapeId="0" xr:uid="{C53A413E-D461-47A9-B5D4-0A4960605152}">
      <text>
        <r>
          <rPr>
            <sz val="9"/>
            <color indexed="81"/>
            <rFont val="Tahoma"/>
            <family val="2"/>
            <charset val="238"/>
          </rPr>
          <t>Běžně kvete fialově i žlutě.</t>
        </r>
      </text>
    </comment>
    <comment ref="E37" authorId="0" shapeId="0" xr:uid="{A0F2AFBA-853D-4297-B246-90F8FCC65AAB}">
      <text>
        <r>
          <rPr>
            <sz val="9"/>
            <color indexed="81"/>
            <rFont val="Tahoma"/>
            <family val="2"/>
            <charset val="238"/>
          </rPr>
          <t>PP Hynčicovy skály,
PR Velký Hornek</t>
        </r>
      </text>
    </comment>
    <comment ref="G37" authorId="0" shapeId="0" xr:uid="{843F5A6E-9A25-4AFB-9617-E503D05A1B5D}">
      <text/>
    </comment>
    <comment ref="E38" authorId="0" shapeId="0" xr:uid="{26D696FD-E100-42F9-BE7A-33B18CA744C9}">
      <text>
        <r>
          <rPr>
            <sz val="9"/>
            <color indexed="81"/>
            <rFont val="Tahoma"/>
            <family val="2"/>
            <charset val="238"/>
          </rPr>
          <t>U Hostěnic pouze velmi vzácně v údolní nivě Říčky a Hostěnického potoka.</t>
        </r>
      </text>
    </comment>
    <comment ref="G38" authorId="0" shapeId="0" xr:uid="{87C6D07C-DEE3-48B3-B7F4-2FC2170C3F8F}">
      <text/>
    </comment>
    <comment ref="H38" authorId="0" shapeId="0" xr:uid="{FA14605A-F691-404F-B391-4158ED46934A}">
      <text/>
    </comment>
    <comment ref="G39" authorId="0" shapeId="0" xr:uid="{E7A68181-6540-44D6-990C-00C02EB3BBE3}">
      <text>
        <r>
          <rPr>
            <sz val="9"/>
            <color indexed="81"/>
            <rFont val="Tahoma"/>
            <family val="2"/>
            <charset val="238"/>
          </rPr>
          <t xml:space="preserve">
</t>
        </r>
      </text>
    </comment>
    <comment ref="AH39" authorId="0" shapeId="0" xr:uid="{14F2B2CD-BF9B-4E6E-8301-F30F56664396}">
      <text>
        <r>
          <rPr>
            <sz val="9"/>
            <color indexed="81"/>
            <rFont val="Tahoma"/>
            <family val="2"/>
            <charset val="238"/>
          </rPr>
          <t>Původem z Íranu, Iráku, Kavkazu a Turecka, často vysazovaný v zahradách.</t>
        </r>
      </text>
    </comment>
    <comment ref="E40" authorId="0" shapeId="0" xr:uid="{61A739AC-0DD9-41A7-A3A3-24C8C6FD3ACE}">
      <text>
        <r>
          <rPr>
            <sz val="9"/>
            <color indexed="81"/>
            <rFont val="Tahoma"/>
            <family val="2"/>
            <charset val="238"/>
          </rPr>
          <t>U Hostěnic pouze
v PR Údolí Říčky.</t>
        </r>
      </text>
    </comment>
    <comment ref="G40" authorId="0" shapeId="0" xr:uid="{E1872A55-6DBB-479A-9E61-590D933EAA12}">
      <text/>
    </comment>
    <comment ref="H40" authorId="0" shapeId="0" xr:uid="{94F25A64-A1BA-4D1D-8F65-6D1F51AC8C43}">
      <text/>
    </comment>
    <comment ref="AA40" authorId="0" shapeId="0" xr:uid="{EFD54ADE-2402-4227-A340-22F3237126AE}">
      <text/>
    </comment>
    <comment ref="E41" authorId="0" shapeId="0" xr:uid="{29145BF3-7C1C-4864-B4F9-5E1321A08081}">
      <text>
        <r>
          <rPr>
            <sz val="9"/>
            <color indexed="81"/>
            <rFont val="Tahoma"/>
            <family val="2"/>
            <charset val="238"/>
          </rPr>
          <t xml:space="preserve">Běžný v údolí Říčky i Hostěnického potoka. </t>
        </r>
      </text>
    </comment>
    <comment ref="G41" authorId="0" shapeId="0" xr:uid="{765C3B75-2CCB-4C83-AD0C-6D4EE8B15CC5}">
      <text/>
    </comment>
    <comment ref="H41" authorId="0" shapeId="0" xr:uid="{D0FA2367-A0E8-463A-B988-AB3F1A66558A}">
      <text/>
    </comment>
    <comment ref="AA41" authorId="0" shapeId="0" xr:uid="{D3DB913B-56E9-4BCA-B156-1AD9CEE657AE}">
      <text/>
    </comment>
    <comment ref="AH41" authorId="0" shapeId="0" xr:uid="{50B89A6B-1652-4B7E-9A20-23CFECA8CAB2}">
      <text>
        <r>
          <rPr>
            <sz val="9"/>
            <color indexed="81"/>
            <rFont val="Tahoma"/>
            <family val="2"/>
            <charset val="238"/>
          </rPr>
          <t>Jediný z našich původních kosatců, který se vyskytuje poměrně hojně a není ohrožený ani chráněný.</t>
        </r>
      </text>
    </comment>
    <comment ref="E42" authorId="0" shapeId="0" xr:uid="{A779F555-CE7E-43C5-B0B6-4B1B9EFAFE95}">
      <text>
        <r>
          <rPr>
            <sz val="9"/>
            <color indexed="81"/>
            <rFont val="Tahoma"/>
            <family val="2"/>
            <charset val="238"/>
          </rPr>
          <t>U Hostěnic nalezeno na jediném místě cca 25 jedinců.</t>
        </r>
      </text>
    </comment>
    <comment ref="G42" authorId="0" shapeId="0" xr:uid="{2CDEA2A6-6122-4451-8D1D-63DDB3F00188}">
      <text/>
    </comment>
    <comment ref="H42" authorId="0" shapeId="0" xr:uid="{6A847DC6-7520-45C5-802B-F98A3A191ACC}">
      <text/>
    </comment>
    <comment ref="AA42" authorId="0" shapeId="0" xr:uid="{947BB22F-4768-4273-961F-2204057E1DF5}">
      <text/>
    </comment>
    <comment ref="E43" authorId="0" shapeId="0" xr:uid="{2126678B-BB0B-4630-9CA2-2A9FD1E90B63}">
      <text>
        <r>
          <rPr>
            <sz val="9"/>
            <color indexed="81"/>
            <rFont val="Tahoma"/>
            <family val="2"/>
            <charset val="238"/>
          </rPr>
          <t>Na vápenci poměrně běžně, jinde vzácněji.</t>
        </r>
      </text>
    </comment>
    <comment ref="G43" authorId="0" shapeId="0" xr:uid="{2EAB8216-13AB-4FE0-8E28-6FE44BC39E94}">
      <text/>
    </comment>
    <comment ref="H43" authorId="0" shapeId="0" xr:uid="{97E5FF10-7329-48AB-9395-49D919D87F7E}">
      <text/>
    </comment>
    <comment ref="AH43" authorId="0" shapeId="0" xr:uid="{66B30B70-B045-4800-95EE-A5ECAEC06A4D}">
      <text>
        <r>
          <rPr>
            <sz val="9"/>
            <color indexed="81"/>
            <rFont val="Tahoma"/>
            <family val="2"/>
            <charset val="238"/>
          </rPr>
          <t>Poměrně nenápadný velmi variabilní druh, v okolí se může vyskytovat i některý další podobný druh kruštíku.</t>
        </r>
      </text>
    </comment>
    <comment ref="H44" authorId="0" shapeId="0" xr:uid="{9805BFD2-9EA6-40D2-9600-804880D6FDC9}">
      <text/>
    </comment>
    <comment ref="AH44" authorId="0" shapeId="0" xr:uid="{988971C1-7BEA-4C63-A426-9AE850EC057C}">
      <text>
        <r>
          <rPr>
            <sz val="9"/>
            <color indexed="81"/>
            <rFont val="Tahoma"/>
            <family val="2"/>
            <charset val="238"/>
          </rPr>
          <t>Živná rostlina motýla modráska bahenního.</t>
        </r>
      </text>
    </comment>
    <comment ref="E45" authorId="0" shapeId="0" xr:uid="{25E8744A-18AB-48B7-A2FD-2242BB4C4E47}">
      <text>
        <r>
          <rPr>
            <sz val="9"/>
            <color indexed="81"/>
            <rFont val="Tahoma"/>
            <family val="2"/>
            <charset val="238"/>
          </rPr>
          <t>Na většině krasových plošin.</t>
        </r>
      </text>
    </comment>
    <comment ref="G45" authorId="0" shapeId="0" xr:uid="{507A4314-3A2D-443E-805B-C0BFFEC444E9}">
      <text>
        <r>
          <rPr>
            <sz val="9"/>
            <color indexed="81"/>
            <rFont val="Tahoma"/>
            <family val="2"/>
            <charset val="238"/>
          </rPr>
          <t xml:space="preserve">
</t>
        </r>
      </text>
    </comment>
    <comment ref="H45" authorId="0" shapeId="0" xr:uid="{16AC2176-9013-4234-8DDF-8E9A121200B6}">
      <text/>
    </comment>
    <comment ref="AD45" authorId="0" shapeId="0" xr:uid="{3B1F6DAD-8D46-457B-81F9-1D9540D77B88}">
      <text>
        <r>
          <rPr>
            <sz val="9"/>
            <color indexed="81"/>
            <rFont val="Tahoma"/>
            <family val="2"/>
            <charset val="238"/>
          </rPr>
          <t>Mladé pacibulky vyrůstající
v úžlabí listů jsou jedlé a chutnají podobně jako ředkvičky.</t>
        </r>
      </text>
    </comment>
    <comment ref="E46" authorId="0" shapeId="0" xr:uid="{4A088F00-0A17-4BEE-8F9A-229FEAB0EC5B}">
      <text>
        <r>
          <rPr>
            <sz val="9"/>
            <color indexed="81"/>
            <rFont val="Tahoma"/>
            <family val="2"/>
            <charset val="238"/>
          </rPr>
          <t>Dolní část Kamenného žlíbku a okolí.</t>
        </r>
      </text>
    </comment>
    <comment ref="G46" authorId="0" shapeId="0" xr:uid="{896485D8-7EDA-4C56-8B1B-65BECCD105C7}">
      <text/>
    </comment>
    <comment ref="H46" authorId="0" shapeId="0" xr:uid="{2639211F-8E37-4279-8814-A24A0D7CD245}">
      <text/>
    </comment>
    <comment ref="AH46" authorId="0" shapeId="0" xr:uid="{C7BB81FF-931A-4CB3-9718-0A794751CC38}">
      <text>
        <r>
          <rPr>
            <sz val="9"/>
            <color indexed="81"/>
            <rFont val="Tahoma"/>
            <family val="2"/>
            <charset val="238"/>
          </rPr>
          <t>Převážně horská rostlina, vyskytuje se i ve žlebech Moravského krasu.</t>
        </r>
      </text>
    </comment>
    <comment ref="E47" authorId="0" shapeId="0" xr:uid="{0802CA6C-7090-47BC-A61D-4FAE76163843}">
      <text>
        <r>
          <rPr>
            <sz val="9"/>
            <color indexed="81"/>
            <rFont val="Tahoma"/>
            <family val="2"/>
            <charset val="238"/>
          </rPr>
          <t>V okolí vysazený na 4. hostěnickém rybníku, pravděpodobně kříženec leknínu bílého s jiným druhem.</t>
        </r>
      </text>
    </comment>
    <comment ref="G47" authorId="0" shapeId="0" xr:uid="{C2B9E981-0D6E-472D-B410-39AD2288F81D}">
      <text/>
    </comment>
    <comment ref="AC47" authorId="0" shapeId="0" xr:uid="{FAC8B149-5681-47E3-95AC-11F7319FBC3D}">
      <text>
        <r>
          <rPr>
            <sz val="9"/>
            <color indexed="81"/>
            <rFont val="Tahoma"/>
            <family val="2"/>
            <charset val="238"/>
          </rPr>
          <t>Ochrana se vztahuje pouze na původní druh Leknín bílý.</t>
        </r>
      </text>
    </comment>
    <comment ref="AH47" authorId="0" shapeId="0" xr:uid="{26B6D0AF-AED1-4CB4-90AE-E71E66AE60FF}">
      <text>
        <r>
          <rPr>
            <sz val="9"/>
            <color indexed="81"/>
            <rFont val="Tahoma"/>
            <family val="2"/>
            <charset val="238"/>
          </rPr>
          <t xml:space="preserve">Roste ve vodách hlubokých
70 - 150 cm. Na původních  lokalitách skoro vymizel, často jsou vysazované oddolnější odrůdy vzniklé křížením se subtropickými a tropickými druhy.
</t>
        </r>
      </text>
    </comment>
    <comment ref="E48" authorId="0" shapeId="0" xr:uid="{0E0A27D4-F7D1-4485-8CF3-5CE4ABB91980}">
      <text>
        <r>
          <rPr>
            <sz val="9"/>
            <color indexed="81"/>
            <rFont val="Tahoma"/>
            <family val="2"/>
            <charset val="238"/>
          </rPr>
          <t>Na většině krasových plošin vřetně úbočí a údolí mezi nimi.</t>
        </r>
      </text>
    </comment>
    <comment ref="H48" authorId="0" shapeId="0" xr:uid="{4D33AF1C-A36E-49FA-9205-C7FC3629A257}">
      <text/>
    </comment>
    <comment ref="G49" authorId="0" shapeId="0" xr:uid="{600C75FB-2A96-40CB-8B80-085F419F4314}">
      <text/>
    </comment>
    <comment ref="H49" authorId="0" shapeId="0" xr:uid="{1FF42E24-650F-4C38-A517-80DD40C87A83}">
      <text/>
    </comment>
    <comment ref="AD49" authorId="0" shapeId="0" xr:uid="{074D0D51-E44D-4415-9691-05CB921AC8A2}">
      <text>
        <r>
          <rPr>
            <sz val="9"/>
            <color indexed="81"/>
            <rFont val="Tahoma"/>
            <family val="2"/>
            <charset val="238"/>
          </rPr>
          <t>Mladé listy a řapíky jsou sice jedlé, jí se ale hlavně kořen z příbuzného lopuchu většího, který je využíván i jako léčivá rostlina.</t>
        </r>
      </text>
    </comment>
    <comment ref="G50" authorId="0" shapeId="0" xr:uid="{A7835034-1BD2-4E8A-AA1D-F1DF0ADDC4FE}">
      <text/>
    </comment>
    <comment ref="H50" authorId="0" shapeId="0" xr:uid="{E2EB3D0D-A1FD-44E2-BC84-73A617454B29}">
      <text>
        <r>
          <rPr>
            <sz val="9"/>
            <color indexed="81"/>
            <rFont val="Tahoma"/>
            <family val="2"/>
            <charset val="238"/>
          </rPr>
          <t xml:space="preserve">
</t>
        </r>
      </text>
    </comment>
    <comment ref="AA50" authorId="0" shapeId="0" xr:uid="{9E14205C-4409-469B-99F3-55C12AE717B9}">
      <text/>
    </comment>
    <comment ref="AE50" authorId="0" shapeId="0" xr:uid="{B769E545-24C4-4F3D-AF11-DA20846BCDDA}">
      <text>
        <r>
          <rPr>
            <sz val="9"/>
            <color indexed="81"/>
            <rFont val="Tahoma"/>
            <family val="2"/>
            <charset val="238"/>
          </rPr>
          <t>Celá rostlina a hlavně plody jsou silně jedovaté. Jedovatá látka mezerein se může vstřebávat i pokožkou. Intenzivní vůně může údajně vyvolat bolesti hlavy.</t>
        </r>
      </text>
    </comment>
    <comment ref="AH50" authorId="0" shapeId="0" xr:uid="{DB3BDEEA-3379-475E-9839-7A67148F74B0}">
      <text>
        <r>
          <rPr>
            <sz val="9"/>
            <color indexed="81"/>
            <rFont val="Tahoma"/>
            <family val="2"/>
            <charset val="238"/>
          </rPr>
          <t>V minulosti u nás býval chráněný podle zákona.</t>
        </r>
      </text>
    </comment>
    <comment ref="E51" authorId="0" shapeId="0" xr:uid="{787DD38C-099E-48B4-9554-49F954DF6129}">
      <text>
        <r>
          <rPr>
            <sz val="9"/>
            <color indexed="81"/>
            <rFont val="Tahoma"/>
            <family val="2"/>
            <charset val="238"/>
          </rPr>
          <t>Hlavně v Kamenném žlíbku.</t>
        </r>
      </text>
    </comment>
    <comment ref="G51" authorId="0" shapeId="0" xr:uid="{E6A64F46-2430-4B16-B6B5-D685D21ACA70}">
      <text/>
    </comment>
    <comment ref="H51" authorId="0" shapeId="0" xr:uid="{A180A5D6-A894-4585-B43C-DB27D55FF54B}">
      <text/>
    </comment>
    <comment ref="AA51" authorId="0" shapeId="0" xr:uid="{A4B010AB-529B-40B1-900E-C52E98C24CE4}">
      <text/>
    </comment>
    <comment ref="AH51" authorId="0" shapeId="0" xr:uid="{C69FBB62-2965-445F-8FF6-942313FB711C}">
      <text>
        <r>
          <rPr>
            <sz val="9"/>
            <color indexed="81"/>
            <rFont val="Tahoma"/>
            <family val="2"/>
            <charset val="238"/>
          </rPr>
          <t>Příjemně a velmi silně voní. Příbuzná měsíčnice roční se sytě zbarvenými květy se často pěstuje jako dekorativní rostlina pro své plody - "jidášovy penízky".</t>
        </r>
      </text>
    </comment>
    <comment ref="H52" authorId="0" shapeId="0" xr:uid="{06CBE554-F0DA-419E-BABA-B88B1D250124}">
      <text/>
    </comment>
    <comment ref="AA52" authorId="0" shapeId="0" xr:uid="{0456E09A-5AA9-48D4-ACDB-6A908BE390A1}">
      <text/>
    </comment>
    <comment ref="AE52" authorId="0" shapeId="0" xr:uid="{075956B7-19C5-4F2F-90E6-B568937FA1D8}">
      <text>
        <r>
          <rPr>
            <sz val="9"/>
            <color indexed="81"/>
            <rFont val="Tahoma"/>
            <family val="2"/>
            <charset val="238"/>
          </rPr>
          <t>Celá rostlina je prudce jedovatá.</t>
        </r>
      </text>
    </comment>
    <comment ref="AH52" authorId="0" shapeId="0" xr:uid="{C8044006-E9B8-43AF-9257-A460ED861E03}">
      <text>
        <r>
          <rPr>
            <sz val="9"/>
            <color indexed="81"/>
            <rFont val="Tahoma"/>
            <family val="2"/>
            <charset val="238"/>
          </rPr>
          <t>Ze všech původních evropských bylin má nejdelší květy. Květní trubka je až 30 cm dlouhá, její větší část bývá ale ukryta pod zemí.</t>
        </r>
      </text>
    </comment>
    <comment ref="G53" authorId="0" shapeId="0" xr:uid="{D08DD410-8F62-4EAA-B09A-5BB25BE06F53}">
      <text/>
    </comment>
    <comment ref="H53" authorId="0" shapeId="0" xr:uid="{A60D5D29-E932-4AC9-8A57-E0B4FB024BA8}">
      <text/>
    </comment>
    <comment ref="E54" authorId="0" shapeId="0" xr:uid="{8E0C3FC0-B83C-4FCB-8A9B-6F945971344C}">
      <text>
        <r>
          <rPr>
            <sz val="9"/>
            <color indexed="81"/>
            <rFont val="Tahoma"/>
            <family val="2"/>
            <charset val="238"/>
          </rPr>
          <t>Sivický les, PR Zadní Hády, řídce roztroušeně i na Mokerské plošině včetně Držice.</t>
        </r>
      </text>
    </comment>
    <comment ref="G54" authorId="0" shapeId="0" xr:uid="{0A210FDF-FA2D-4BBA-8CB9-71E4FE60C411}">
      <text/>
    </comment>
    <comment ref="H54" authorId="0" shapeId="0" xr:uid="{4798B44E-24DB-46CD-955D-4696673FFFA2}">
      <text/>
    </comment>
    <comment ref="E55" authorId="0" shapeId="0" xr:uid="{16D01753-F8C8-4047-BA75-F3E046194111}">
      <text>
        <r>
          <rPr>
            <sz val="9"/>
            <color indexed="81"/>
            <rFont val="Tahoma"/>
            <family val="2"/>
            <charset val="238"/>
          </rPr>
          <t>Sivický les, jinde jen ojediněle.</t>
        </r>
      </text>
    </comment>
    <comment ref="G55" authorId="0" shapeId="0" xr:uid="{CEC82816-F7DA-4A46-810B-87B6DFEB423B}">
      <text/>
    </comment>
    <comment ref="H55" authorId="0" shapeId="0" xr:uid="{384D2B8F-22F2-4FEC-B397-F77C312939AC}">
      <text/>
    </comment>
    <comment ref="AH55" authorId="0" shapeId="0" xr:uid="{37F8CF6C-9FA4-49DB-BE63-A0ADF12E19EF}">
      <text>
        <r>
          <rPr>
            <sz val="9"/>
            <color indexed="81"/>
            <rFont val="Tahoma"/>
            <family val="2"/>
            <charset val="238"/>
          </rPr>
          <t>Pro tvar svých listů bývá také nazývána Okrotice mečolistá.</t>
        </r>
      </text>
    </comment>
    <comment ref="E56" authorId="0" shapeId="0" xr:uid="{6892C0F0-84F3-4EF9-ABE3-E198AC39EA1B}">
      <text>
        <r>
          <rPr>
            <sz val="9"/>
            <color indexed="81"/>
            <rFont val="Tahoma"/>
            <family val="2"/>
            <charset val="238"/>
          </rPr>
          <t>Běžný v PR Údolí Říčky, jinde jen na vápenci a to poměrně zřídka.</t>
        </r>
      </text>
    </comment>
    <comment ref="G56" authorId="0" shapeId="0" xr:uid="{7D0B5131-B4FB-4E09-915E-6B45E9B02993}">
      <text/>
    </comment>
    <comment ref="H56" authorId="0" shapeId="0" xr:uid="{71483828-3CB3-4068-9D14-760A259E7A97}">
      <text/>
    </comment>
    <comment ref="AE56" authorId="0" shapeId="0" xr:uid="{B8D8D1A3-1048-416E-A920-5350E668E6EA}">
      <text>
        <r>
          <rPr>
            <sz val="9"/>
            <color indexed="81"/>
            <rFont val="Tahoma"/>
            <family val="2"/>
            <charset val="238"/>
          </rPr>
          <t>Obsahjuje alkaloid akonitin, který je prudkým jedem. Ve středověku se  používal k trávení lišek, vlků a potulných psů.</t>
        </r>
      </text>
    </comment>
    <comment ref="G57" authorId="0" shapeId="0" xr:uid="{0EA37A1E-07C2-4130-9242-932DE4CFE2C9}">
      <text>
        <r>
          <rPr>
            <sz val="9"/>
            <color indexed="81"/>
            <rFont val="Tahoma"/>
            <family val="2"/>
            <charset val="238"/>
          </rPr>
          <t xml:space="preserve">
</t>
        </r>
      </text>
    </comment>
    <comment ref="AD57" authorId="0" shapeId="0" xr:uid="{3EC9903C-4B78-4B26-BC6C-9BE031931FB7}">
      <text>
        <r>
          <rPr>
            <sz val="9"/>
            <color indexed="81"/>
            <rFont val="Tahoma"/>
            <family val="2"/>
            <charset val="238"/>
          </rPr>
          <t>Oddenek chutná sladce, působí projímavě. Dříve se z něj údajně vyráběly cukrovinky (nugát).</t>
        </r>
      </text>
    </comment>
    <comment ref="H58" authorId="0" shapeId="0" xr:uid="{1D5EDC3A-87AF-47DB-B328-43257B763C25}">
      <text/>
    </comment>
    <comment ref="E59" authorId="0" shapeId="0" xr:uid="{345D3889-AEBA-47CD-AAD9-2CE934428572}">
      <text>
        <r>
          <rPr>
            <sz val="9"/>
            <color indexed="81"/>
            <rFont val="Tahoma"/>
            <family val="2"/>
            <charset val="238"/>
          </rPr>
          <t>Sivický les, Hornek, PR Čihadlo, vzácně
i v horní části Kamenného žlíbku.</t>
        </r>
      </text>
    </comment>
    <comment ref="G59" authorId="0" shapeId="0" xr:uid="{139BCC30-6360-4258-BCB8-190E77E097AF}">
      <text/>
    </comment>
    <comment ref="H59" authorId="0" shapeId="0" xr:uid="{4013E86B-2EE5-4F12-99C2-B9ADD4751231}">
      <text/>
    </comment>
    <comment ref="E60" authorId="0" shapeId="0" xr:uid="{B8B24418-8C39-428A-8672-8D341F6B15C6}">
      <text>
        <r>
          <rPr>
            <sz val="9"/>
            <color indexed="81"/>
            <rFont val="Tahoma"/>
            <family val="2"/>
            <charset val="238"/>
          </rPr>
          <t>V okolí roste pouze cca od roku 2018 na hladině Ochozského rybníka, kde byl pravděpodovně vysazen  a úspěšně se zde rozrůstá.</t>
        </r>
      </text>
    </comment>
    <comment ref="G60" authorId="0" shapeId="0" xr:uid="{7DD6CD2C-1EE3-4B07-A426-3DFFAB32BFC7}">
      <text/>
    </comment>
    <comment ref="H60" authorId="0" shapeId="0" xr:uid="{094461B0-0994-46EC-AD39-1E767F5A980A}">
      <text/>
    </comment>
    <comment ref="E61" authorId="0" shapeId="0" xr:uid="{7F49672E-92F3-4B24-96D4-3061483F034A}">
      <text>
        <r>
          <rPr>
            <sz val="9"/>
            <color indexed="81"/>
            <rFont val="Tahoma"/>
            <family val="2"/>
            <charset val="238"/>
          </rPr>
          <t>V údolí Říčky nad Hádkem, údolí Hostěnického potoka
u chaty Jelenice.</t>
        </r>
      </text>
    </comment>
    <comment ref="G61" authorId="0" shapeId="0" xr:uid="{9E4178C4-58DD-46F1-B8CB-8DA3EB6162A7}">
      <text/>
    </comment>
    <comment ref="H61" authorId="0" shapeId="0" xr:uid="{EB7CB5E6-31B8-4909-A247-349218777BF9}">
      <text/>
    </comment>
    <comment ref="G62" authorId="0" shapeId="0" xr:uid="{9536488E-9FD1-409B-BE7F-1081D29BD559}">
      <text/>
    </comment>
    <comment ref="H62" authorId="0" shapeId="0" xr:uid="{8E602291-635C-4D1A-9AD5-610A0BB204CA}">
      <text/>
    </comment>
    <comment ref="AE62" authorId="0" shapeId="0" xr:uid="{6AF504EB-888E-452C-8AE4-3971AF2A97B2}">
      <text>
        <r>
          <rPr>
            <sz val="9"/>
            <color indexed="81"/>
            <rFont val="Tahoma"/>
            <family val="2"/>
            <charset val="238"/>
          </rPr>
          <t>Všechny pryšce jsou jedovaté, roní jedovaté bílé latexové mléko, které je nebezpečné i při zasažení očí.</t>
        </r>
      </text>
    </comment>
    <comment ref="AH62" authorId="0" shapeId="0" xr:uid="{2BCBCFE2-6773-471F-91DB-CE0F7EE7C9EA}">
      <text>
        <r>
          <rPr>
            <sz val="9"/>
            <color indexed="81"/>
            <rFont val="Tahoma"/>
            <family val="2"/>
            <charset val="238"/>
          </rPr>
          <t>Rostliny bývají často napadány rzí hrachovou (Uromyces pisi). Napadené rostliny nevykvétají, jsou nažloutle zbarvené, se zkrácenými listy, které mají na spodu rezavé výtrusné kupky.</t>
        </r>
      </text>
    </comment>
    <comment ref="E63" authorId="0" shapeId="0" xr:uid="{D46571CC-19F5-45C4-9700-E2E2DBF99B20}">
      <text>
        <r>
          <rPr>
            <sz val="9"/>
            <color indexed="81"/>
            <rFont val="Tahoma"/>
            <family val="2"/>
            <charset val="238"/>
          </rPr>
          <t>Nejčastěji na vápenci.</t>
        </r>
      </text>
    </comment>
    <comment ref="G63" authorId="0" shapeId="0" xr:uid="{F459A406-8D12-4EAB-9C1F-02C7F35DE054}">
      <text/>
    </comment>
    <comment ref="H63" authorId="0" shapeId="0" xr:uid="{0A7A6DE0-B92D-4986-8DEA-403A846AA03B}">
      <text/>
    </comment>
    <comment ref="E64" authorId="0" shapeId="0" xr:uid="{D9318D6C-370B-4913-9B9C-4645AE0ECAD2}">
      <text>
        <r>
          <rPr>
            <sz val="9"/>
            <color indexed="81"/>
            <rFont val="Tahoma"/>
            <family val="2"/>
            <charset val="238"/>
          </rPr>
          <t>V ČR se vyskytuje se pouze v PP Špice u Újezdu u Brna a v PR Údolí Říčky, odkud se rozšířil až na okraj Hostěnic.</t>
        </r>
      </text>
    </comment>
    <comment ref="G64" authorId="0" shapeId="0" xr:uid="{3844BD7A-E79C-43F4-AF1E-7574F9E86016}">
      <text/>
    </comment>
    <comment ref="H64" authorId="0" shapeId="0" xr:uid="{078CA740-B13C-4467-B729-4A5BC46BBFA0}">
      <text/>
    </comment>
    <comment ref="E65" authorId="0" shapeId="0" xr:uid="{45B0795C-140B-4DCA-8316-DBAF8C61FF61}">
      <text>
        <r>
          <rPr>
            <sz val="9"/>
            <color indexed="81"/>
            <rFont val="Tahoma"/>
            <family val="2"/>
            <charset val="238"/>
          </rPr>
          <t>V Moravském krasu je známá pouze z břehů Punkvy a Říčky.</t>
        </r>
      </text>
    </comment>
    <comment ref="G65" authorId="0" shapeId="0" xr:uid="{79B44B45-66C5-4494-A37F-E1248F05B509}">
      <text/>
    </comment>
    <comment ref="H65" authorId="0" shapeId="0" xr:uid="{21C9242C-EA97-45EE-BB3E-7EAEC7FF6DE2}">
      <text/>
    </comment>
    <comment ref="AH65" authorId="0" shapeId="0" xr:uid="{55AF0B10-2D96-4607-B70C-818DD5C18B10}">
      <text>
        <r>
          <rPr>
            <sz val="9"/>
            <color indexed="81"/>
            <rFont val="Tahoma"/>
            <family val="2"/>
            <charset val="238"/>
          </rPr>
          <t xml:space="preserve">Na rozdíl od většiny našich přesliček se nevětví. </t>
        </r>
      </text>
    </comment>
    <comment ref="G66" authorId="0" shapeId="0" xr:uid="{BD451B69-0AF9-4F2A-B0B4-746CE661FC35}">
      <text/>
    </comment>
    <comment ref="H66" authorId="0" shapeId="0" xr:uid="{95555854-510D-4653-9341-A93E58AEBF30}">
      <text/>
    </comment>
    <comment ref="AA66" authorId="0" shapeId="0" xr:uid="{C1F3C6B0-29C6-41F3-8060-D3499ACC87CF}">
      <text/>
    </comment>
    <comment ref="AE66" authorId="0" shapeId="0" xr:uid="{C80728F8-C0BA-4758-99E8-05B675058F81}">
      <text>
        <r>
          <rPr>
            <sz val="9"/>
            <color indexed="81"/>
            <rFont val="Tahoma"/>
            <family val="2"/>
            <charset val="238"/>
          </rPr>
          <t>Prudce jedovatý. K otravě může dojít i po požití masa nebo mléka zvířat, která ho měla v krmivu a jsou proti působění alkaloidům atropinu a hyosycaminu oddolná (koza, králík).</t>
        </r>
      </text>
    </comment>
    <comment ref="E67" authorId="0" shapeId="0" xr:uid="{784189FC-F211-49EE-96E2-092175489652}">
      <text>
        <r>
          <rPr>
            <sz val="9"/>
            <color indexed="81"/>
            <rFont val="Tahoma"/>
            <family val="2"/>
            <charset val="238"/>
          </rPr>
          <t>PR Velký Hornek, Mokerský lom</t>
        </r>
      </text>
    </comment>
    <comment ref="G67" authorId="0" shapeId="0" xr:uid="{E3D5ABB8-C475-4D94-89B3-265025535F85}">
      <text/>
    </comment>
    <comment ref="H67" authorId="0" shapeId="0" xr:uid="{5302421C-B3AC-4FA3-A50A-E56261D549B1}">
      <text/>
    </comment>
    <comment ref="AA67" authorId="0" shapeId="0" xr:uid="{A12D80F0-78DF-4542-BF11-662B2BBA8C64}">
      <text/>
    </comment>
    <comment ref="AH67" authorId="0" shapeId="0" xr:uid="{FC7E86AB-8747-4409-AE43-5D9B661F3331}">
      <text>
        <r>
          <rPr>
            <sz val="9"/>
            <color indexed="81"/>
            <rFont val="Tahoma"/>
            <family val="2"/>
            <charset val="238"/>
          </rPr>
          <t>Nízký keř vysoký jen desítky centimentrů s nápadně malými lístky.</t>
        </r>
      </text>
    </comment>
    <comment ref="E68" authorId="0" shapeId="0" xr:uid="{48ADA560-8363-45C4-8F2F-83C2A2FF8907}">
      <text>
        <r>
          <rPr>
            <sz val="9"/>
            <color indexed="81"/>
            <rFont val="Tahoma"/>
            <family val="2"/>
            <charset val="238"/>
          </rPr>
          <t>Sivický les, Mokerský lom</t>
        </r>
      </text>
    </comment>
    <comment ref="H68" authorId="0" shapeId="0" xr:uid="{AA5B12D5-B033-4C5C-A224-ED04660995E7}">
      <text/>
    </comment>
    <comment ref="AH68" authorId="0" shapeId="0" xr:uid="{CF38783E-ADDD-447A-BEDD-7722C4972872}">
      <text>
        <r>
          <rPr>
            <sz val="9"/>
            <color indexed="81"/>
            <rFont val="Tahoma"/>
            <family val="2"/>
            <charset val="238"/>
          </rPr>
          <t>Sloužila a dosud slouží jako jedna z růží pro šlechtění nových odrůd.
Velmi nízká, často se jen plazí při zemi mezi travou.</t>
        </r>
      </text>
    </comment>
    <comment ref="E69" authorId="0" shapeId="0" xr:uid="{BBC66CBC-36FC-4B19-86C3-01B04F6604EF}">
      <text>
        <r>
          <rPr>
            <sz val="9"/>
            <color indexed="81"/>
            <rFont val="Tahoma"/>
            <family val="2"/>
            <charset val="238"/>
          </rPr>
          <t>V Alpách roste až do 1800 m. V ČR se vyskytuje hlavně ve středních a vyšších polohách, v nížinách vzácně. U Hostěnic pouze pod jeskyní Pekárna.</t>
        </r>
      </text>
    </comment>
    <comment ref="AA69" authorId="0" shapeId="0" xr:uid="{7240A8E5-4117-45C7-B72B-CBDC54116DA9}">
      <text/>
    </comment>
    <comment ref="G70" authorId="0" shapeId="0" xr:uid="{13179BCB-C04B-4772-9095-B397C3A47BEA}">
      <text/>
    </comment>
    <comment ref="E71" authorId="0" shapeId="0" xr:uid="{00F83492-2272-4A9D-AB2B-CD88A1FCCEBE}">
      <text>
        <r>
          <rPr>
            <sz val="9"/>
            <color indexed="81"/>
            <rFont val="Tahoma"/>
            <family val="2"/>
            <charset val="238"/>
          </rPr>
          <t>Hojný např. na opěrné zídce u hostěnické samoobsluhy.</t>
        </r>
      </text>
    </comment>
    <comment ref="G71" authorId="0" shapeId="0" xr:uid="{40DC0043-6F45-46B9-8F4C-F8BDC500B681}">
      <text/>
    </comment>
    <comment ref="E72" authorId="0" shapeId="0" xr:uid="{2CBC92E8-FEC1-471A-BEC6-C52AFABA58A5}">
      <text>
        <r>
          <rPr>
            <sz val="9"/>
            <color indexed="81"/>
            <rFont val="Tahoma"/>
            <family val="2"/>
            <charset val="238"/>
          </rPr>
          <t>V PR Údolí Říčky, řídce i v údolí níže po proudu Říčky.</t>
        </r>
      </text>
    </comment>
    <comment ref="G72" authorId="0" shapeId="0" xr:uid="{5AC04289-27B5-4F41-AA97-EA82658656F4}">
      <text/>
    </comment>
    <comment ref="H72" authorId="0" shapeId="0" xr:uid="{0233BFBE-9F34-4FC2-A66E-7DB3773EE85C}">
      <text/>
    </comment>
    <comment ref="E73" authorId="0" shapeId="0" xr:uid="{5E04E539-51FC-4324-A426-CDA8A7644D7C}">
      <text>
        <r>
          <rPr>
            <sz val="9"/>
            <color indexed="81"/>
            <rFont val="Tahoma"/>
            <family val="2"/>
            <charset val="238"/>
          </rPr>
          <t>Vyžaduje vodu hloubky kolem 2 m, před desítkami let vysazen v údolí Říčky pod Muchovou boudou v nádrži Pod Hrádkem.</t>
        </r>
      </text>
    </comment>
    <comment ref="G73" authorId="0" shapeId="0" xr:uid="{A41B777D-D70E-4632-9D51-59DC299D5B00}">
      <text/>
    </comment>
    <comment ref="H73" authorId="0" shapeId="0" xr:uid="{5DB0E78F-0D1A-4FE6-AD51-FA31F8B955FC}">
      <text/>
    </comment>
    <comment ref="E74" authorId="0" shapeId="0" xr:uid="{A243BEAD-BB76-467F-B808-4C4EC33BBEE5}">
      <text>
        <r>
          <rPr>
            <sz val="9"/>
            <color indexed="81"/>
            <rFont val="Tahoma"/>
            <family val="2"/>
            <charset val="238"/>
          </rPr>
          <t>Pochází z jižní Evropy, u Hostěnic roste volně jen zplanělý v lese pod zahrádkami na Kopanině.</t>
        </r>
      </text>
    </comment>
    <comment ref="G74" authorId="0" shapeId="0" xr:uid="{E47CF4AC-1DC0-4D0A-B675-4E73B6BF52C2}">
      <text/>
    </comment>
    <comment ref="E75" authorId="0" shapeId="0" xr:uid="{5D0BE6A8-82F6-4C74-BFCD-8C2AFAF28590}">
      <text>
        <r>
          <rPr>
            <sz val="9"/>
            <color indexed="81"/>
            <rFont val="Tahoma"/>
            <family val="2"/>
            <charset val="238"/>
          </rPr>
          <t>PR Údolí Říčky (hlavně Lysá Hora) a PR Velký Hornek.</t>
        </r>
      </text>
    </comment>
    <comment ref="G75" authorId="0" shapeId="0" xr:uid="{5F5D3C9B-8E02-47BE-9380-69E057D03457}">
      <text/>
    </comment>
    <comment ref="H75" authorId="0" shapeId="0" xr:uid="{D579DB0F-44AB-4FF8-B2E3-3E7284B1ABB5}">
      <text/>
    </comment>
    <comment ref="AA75" authorId="0" shapeId="0" xr:uid="{412FA7FA-4124-4ABC-A56B-5654B5144768}">
      <text>
        <r>
          <rPr>
            <sz val="11"/>
            <color theme="1"/>
            <rFont val="Calibri"/>
            <family val="2"/>
            <scheme val="minor"/>
          </rPr>
          <t xml:space="preserve">
</t>
        </r>
        <r>
          <rPr>
            <sz val="11"/>
            <color indexed="13"/>
            <rFont val="Calibri"/>
            <family val="2"/>
            <charset val="238"/>
            <scheme val="minor"/>
          </rPr>
          <t xml:space="preserve">
</t>
        </r>
        <r>
          <rPr>
            <b/>
            <sz val="16"/>
            <color indexed="13"/>
            <rFont val="Calibri"/>
            <family val="2"/>
            <charset val="238"/>
            <scheme val="minor"/>
          </rPr>
          <t>s housenkou otakárka</t>
        </r>
      </text>
    </comment>
    <comment ref="AE75" authorId="0" shapeId="0" xr:uid="{5FC94568-60E5-41AD-B53C-5745218AB8A6}">
      <text>
        <r>
          <rPr>
            <sz val="9"/>
            <color indexed="81"/>
            <rFont val="Tahoma"/>
            <family val="2"/>
            <charset val="238"/>
          </rPr>
          <t>Látky obsažené v třemdavě způsobují alergickou fotosenzitivitu, při které se lidská kůže stává přecitlivělou na ultrafialové záření. Pouhý dotyk nechráněné kůže  pak může vyvolat bolestivé a dlouho se hojící popáleniny.</t>
        </r>
      </text>
    </comment>
    <comment ref="AH75" authorId="0" shapeId="0" xr:uid="{77EF1BF9-2745-43F7-9796-6D2021838966}">
      <text>
        <r>
          <rPr>
            <sz val="9"/>
            <color indexed="81"/>
            <rFont val="Tahoma"/>
            <family val="2"/>
            <charset val="238"/>
          </rPr>
          <t>Voní po citronu. Silice, kterých za květu uvolňuje velké množství, lze za horkého dne i zapálit.</t>
        </r>
      </text>
    </comment>
    <comment ref="E76" authorId="0" shapeId="0" xr:uid="{0DA26F2F-AF2F-418A-A3C2-B39025D5B9ED}">
      <text>
        <r>
          <rPr>
            <sz val="9"/>
            <color indexed="81"/>
            <rFont val="Tahoma"/>
            <family val="2"/>
            <charset val="238"/>
          </rPr>
          <t>Údolí Říčky nad Hádkem, údolí Hostěnického potoka u Hostěnic.</t>
        </r>
      </text>
    </comment>
    <comment ref="G76" authorId="0" shapeId="0" xr:uid="{78B21E11-919F-458B-863C-DCF4B8C262AA}">
      <text/>
    </comment>
    <comment ref="H76" authorId="0" shapeId="0" xr:uid="{BBFE31B2-F928-4602-A9EC-CB59A83D8121}">
      <text/>
    </comment>
    <comment ref="AE76" authorId="0" shapeId="0" xr:uid="{8A059FC8-05A5-4C42-ADD1-FF8FD844E9DF}">
      <text>
        <r>
          <rPr>
            <sz val="9"/>
            <color indexed="81"/>
            <rFont val="Tahoma"/>
            <family val="2"/>
            <charset val="238"/>
          </rPr>
          <t>Obsahuje alkaloid magnoflorin který může způsobit otravy dobytka. Sušením se  tento alkaloid rozkládá, takže příměs upolínů v seně není nebezpečná.</t>
        </r>
      </text>
    </comment>
    <comment ref="E77" authorId="0" shapeId="0" xr:uid="{B9C7ED5F-55F0-4FEB-96B8-BE0800B8A937}">
      <text>
        <r>
          <rPr>
            <sz val="9"/>
            <color indexed="81"/>
            <rFont val="Tahoma"/>
            <family val="2"/>
            <charset val="238"/>
          </rPr>
          <t>PP Santon, PP Velatická slepencová stráň</t>
        </r>
      </text>
    </comment>
    <comment ref="G77" authorId="0" shapeId="0" xr:uid="{0ECC9514-6B23-48CF-96F0-B48F3E3451F8}">
      <text/>
    </comment>
    <comment ref="H77" authorId="0" shapeId="0" xr:uid="{F8B1CE91-9380-4C9C-9FC3-7DA230F4CD20}">
      <text/>
    </comment>
    <comment ref="AH77" authorId="0" shapeId="0" xr:uid="{86B95629-1686-4123-817B-B9D4281F508F}">
      <text>
        <r>
          <rPr>
            <sz val="9"/>
            <color indexed="81"/>
            <rFont val="Tahoma"/>
            <family val="2"/>
            <charset val="238"/>
          </rPr>
          <t>Vyskytuje se vzácně pouze v panonské části jižní Moravy, typická pro Pavlovské kopce.</t>
        </r>
      </text>
    </comment>
    <comment ref="E78" authorId="0" shapeId="0" xr:uid="{F43D0A1B-C5DA-48D3-B120-1C07AD00BEBC}">
      <text>
        <r>
          <rPr>
            <sz val="9"/>
            <color indexed="81"/>
            <rFont val="Tahoma"/>
            <family val="2"/>
            <charset val="238"/>
          </rPr>
          <t xml:space="preserve"> U Hostěnic se vyskytuje i velmi podobný, ale vzácnější Vemeník zelenavý (Platanthera chlorantha).</t>
        </r>
      </text>
    </comment>
    <comment ref="G78" authorId="0" shapeId="0" xr:uid="{E7676735-BA95-4EEE-BB3A-950434911B92}">
      <text/>
    </comment>
    <comment ref="H78" authorId="0" shapeId="0" xr:uid="{8CD4DB15-15AA-4E3F-B986-85707C05353C}">
      <text/>
    </comment>
    <comment ref="AH78" authorId="0" shapeId="0" xr:uid="{B1C39FD3-B427-462F-BBEE-8A9CDFD46A22}">
      <text>
        <r>
          <rPr>
            <sz val="9"/>
            <color indexed="81"/>
            <rFont val="Tahoma"/>
            <family val="2"/>
            <charset val="238"/>
          </rPr>
          <t>Zejména večer a v noci silně voní a přitahuje tak noční motýly k opylení.</t>
        </r>
      </text>
    </comment>
    <comment ref="E79" authorId="0" shapeId="0" xr:uid="{B716B8F4-E611-4F5C-B158-C4D4BC97B0E1}">
      <text>
        <r>
          <rPr>
            <sz val="9"/>
            <color indexed="81"/>
            <rFont val="Tahoma"/>
            <family val="2"/>
            <charset val="238"/>
          </rPr>
          <t>Poměrně hojně
v Kamenném žlíbku.</t>
        </r>
      </text>
    </comment>
    <comment ref="G79" authorId="0" shapeId="0" xr:uid="{D5058623-456E-468B-8A2B-DB1511CEE372}">
      <text/>
    </comment>
    <comment ref="AA79" authorId="0" shapeId="0" xr:uid="{424A0B42-5E5C-47D7-B494-70BA2F661546}">
      <text/>
    </comment>
    <comment ref="AE79" authorId="0" shapeId="0" xr:uid="{B89E4411-15A4-4650-AD45-4AA2DA4763ED}">
      <text>
        <r>
          <rPr>
            <sz val="9"/>
            <color indexed="81"/>
            <rFont val="Tahoma"/>
            <family val="2"/>
            <charset val="238"/>
          </rPr>
          <t>Celá rostlina je pro vysoký obsah saponinů jedovatá.
Otravy ale nejsou časté, protože vraní oko protivně zapáchá a plody odporně chutnají.</t>
        </r>
      </text>
    </comment>
    <comment ref="E80" authorId="0" shapeId="0" xr:uid="{D389F777-3FE2-4E7B-BF60-4A6F3B0B23DB}">
      <text>
        <r>
          <rPr>
            <sz val="9"/>
            <color indexed="81"/>
            <rFont val="Tahoma"/>
            <family val="2"/>
            <charset val="238"/>
          </rPr>
          <t>Sivický les, Mokerský lom</t>
        </r>
      </text>
    </comment>
    <comment ref="G80" authorId="0" shapeId="0" xr:uid="{B90A6D54-4571-451F-9428-94C9DC159242}">
      <text/>
    </comment>
    <comment ref="H80" authorId="0" shapeId="0" xr:uid="{B093CA1A-9AC7-488A-9341-19B6D9D5F796}">
      <text/>
    </comment>
    <comment ref="E81" authorId="0" shapeId="0" xr:uid="{98CCA1BE-0F64-4F4F-AA47-85AA5493A461}">
      <text>
        <r>
          <rPr>
            <sz val="9"/>
            <color indexed="81"/>
            <rFont val="Tahoma"/>
            <family val="2"/>
            <charset val="238"/>
          </rPr>
          <t xml:space="preserve">V roce 2022 byla PR Údolí Říčky jediným místem v Moravském krasu, kde byl tento poddruh nalezen (jen 7 kvetoucích rostlin). </t>
        </r>
      </text>
    </comment>
    <comment ref="G81" authorId="0" shapeId="0" xr:uid="{A2404BF1-188B-45F8-ABC6-0B19B61064BC}">
      <text/>
    </comment>
    <comment ref="H81" authorId="0" shapeId="0" xr:uid="{CB88EAEF-14EB-4810-9809-C843D6811D7D}">
      <text/>
    </comment>
    <comment ref="E82" authorId="0" shapeId="0" xr:uid="{57C83984-4DA7-4874-962C-50C63B4EFCD6}">
      <text>
        <r>
          <rPr>
            <sz val="9"/>
            <color indexed="81"/>
            <rFont val="Tahoma"/>
            <family val="2"/>
            <charset val="238"/>
          </rPr>
          <t>Lysá Hora u Ochozu</t>
        </r>
      </text>
    </comment>
    <comment ref="G82" authorId="0" shapeId="0" xr:uid="{749A1B5D-91CB-4D85-ADCB-B06617318C52}">
      <text/>
    </comment>
    <comment ref="H82" authorId="0" shapeId="0" xr:uid="{D35DFC6B-FF01-4AF5-BA1B-1D7D11C6E823}">
      <text/>
    </comment>
    <comment ref="AH82" authorId="0" shapeId="0" xr:uid="{809039AE-B30E-4E91-ADD2-E8C5B4654F40}">
      <text>
        <r>
          <rPr>
            <sz val="9"/>
            <color indexed="81"/>
            <rFont val="Tahoma"/>
            <family val="2"/>
            <charset val="238"/>
          </rPr>
          <t>Parazituje na hluchavkovitých rostlinách (hlavně šalvěj mateřídouška, klinopád).</t>
        </r>
      </text>
    </comment>
    <comment ref="E83" authorId="0" shapeId="0" xr:uid="{2DE7F7B2-138A-4CB6-8685-F5828BB1261E}">
      <text>
        <r>
          <rPr>
            <sz val="9"/>
            <color indexed="81"/>
            <rFont val="Tahoma"/>
            <family val="2"/>
            <charset val="238"/>
          </rPr>
          <t>PR Údolí Říčky</t>
        </r>
      </text>
    </comment>
    <comment ref="G83" authorId="0" shapeId="0" xr:uid="{0A59BBFA-4595-4B5A-A0B1-6D1D0A33895F}">
      <text/>
    </comment>
    <comment ref="H83" authorId="0" shapeId="0" xr:uid="{A9032171-8878-4C9F-9D93-48A2C768E07D}">
      <text/>
    </comment>
    <comment ref="AH83" authorId="0" shapeId="0" xr:uid="{A57B791F-BA80-441F-844C-A33B094BF1B1}">
      <text>
        <r>
          <rPr>
            <sz val="9"/>
            <color indexed="81"/>
            <rFont val="Tahoma"/>
            <family val="2"/>
            <charset val="238"/>
          </rPr>
          <t>Parazituje na různých druzích svízele.</t>
        </r>
      </text>
    </comment>
    <comment ref="G84" authorId="0" shapeId="0" xr:uid="{BA751E14-305A-41E9-BBDC-F22CB75FE4EF}">
      <text/>
    </comment>
    <comment ref="H84" authorId="0" shapeId="0" xr:uid="{F85FD868-519F-40A2-A86B-C83DF460C850}">
      <text/>
    </comment>
    <comment ref="AA84" authorId="0" shapeId="0" xr:uid="{4D4129F7-6F51-4CA5-8C1D-53448AE15F3F}">
      <text/>
    </comment>
    <comment ref="AH84" authorId="0" shapeId="0" xr:uid="{4432E451-5959-423F-BF2A-AC4981031207}">
      <text>
        <r>
          <rPr>
            <sz val="9"/>
            <color indexed="81"/>
            <rFont val="Tahoma"/>
            <family val="2"/>
            <charset val="238"/>
          </rPr>
          <t>Živná rostlina motýla Bělopáska dvouřadého, který je typický pro jižní část Moravského krasu.</t>
        </r>
      </text>
    </comment>
    <comment ref="E85" authorId="0" shapeId="0" xr:uid="{F9C4C98C-D447-4AA6-A14F-CBB9297F34F3}">
      <text>
        <r>
          <rPr>
            <sz val="9"/>
            <color indexed="81"/>
            <rFont val="Tahoma"/>
            <family val="2"/>
            <charset val="238"/>
          </rPr>
          <t>Na rybníčcích na horním toku Říčky.</t>
        </r>
      </text>
    </comment>
    <comment ref="G85" authorId="0" shapeId="0" xr:uid="{5BA42300-3BCB-40AE-B1A2-A72DA8A4AA4A}">
      <text/>
    </comment>
    <comment ref="H85" authorId="0" shapeId="0" xr:uid="{7E6A9289-A792-4C96-BE1A-63287474235C}">
      <text/>
    </comment>
    <comment ref="AH85" authorId="0" shapeId="0" xr:uid="{D32E7B8D-B45B-4BC2-9CB4-60BD41D9578E}">
      <text>
        <r>
          <rPr>
            <sz val="9"/>
            <color indexed="81"/>
            <rFont val="Tahoma"/>
            <family val="2"/>
            <charset val="238"/>
          </rPr>
          <t>Lidově bývá nazývána vodní žebříček pro tvar listů ukrytých pod vodní hladinou.</t>
        </r>
      </text>
    </comment>
  </commentList>
</comments>
</file>

<file path=xl/sharedStrings.xml><?xml version="1.0" encoding="utf-8"?>
<sst xmlns="http://schemas.openxmlformats.org/spreadsheetml/2006/main" count="998" uniqueCount="391">
  <si>
    <t xml:space="preserve">Zimolez obecný </t>
  </si>
  <si>
    <t>Plavín štítnatý</t>
  </si>
  <si>
    <t>Bublinatka jižní</t>
  </si>
  <si>
    <t>Kosatec žlutý</t>
  </si>
  <si>
    <t>Stulík žlutý</t>
  </si>
  <si>
    <t>Hasivka orličí</t>
  </si>
  <si>
    <t>Hořec křížatý</t>
  </si>
  <si>
    <t>Česnek žlutý</t>
  </si>
  <si>
    <t>Lýkovec jedovatý</t>
  </si>
  <si>
    <t>Pryšec vrbolistý</t>
  </si>
  <si>
    <t>Vemeník dvoulistý</t>
  </si>
  <si>
    <t>Okrotice červená</t>
  </si>
  <si>
    <t>Plamének přímý</t>
  </si>
  <si>
    <t>Hlístník hnízdák</t>
  </si>
  <si>
    <t>Upolín nejvyšší</t>
  </si>
  <si>
    <t>Kosatec nízký</t>
  </si>
  <si>
    <t>Sněženka podsněžník</t>
  </si>
  <si>
    <t>Osladič obecný</t>
  </si>
  <si>
    <t>Sleziník červený</t>
  </si>
  <si>
    <t>Koniklec velkokvětý</t>
  </si>
  <si>
    <t>Bledule jarní</t>
  </si>
  <si>
    <t>Divizna brunátná</t>
  </si>
  <si>
    <t>Večernice smutná</t>
  </si>
  <si>
    <t>Lilie zlatohlavá</t>
  </si>
  <si>
    <t>Vraní oko čtyřlisté</t>
  </si>
  <si>
    <t>Třemdava bílá</t>
  </si>
  <si>
    <t>Áron východní</t>
  </si>
  <si>
    <t>Prstnatec májový</t>
  </si>
  <si>
    <t>Kosatec sibiřský</t>
  </si>
  <si>
    <t>Kavyl sličný</t>
  </si>
  <si>
    <t>Měsíčnice vytrvalá</t>
  </si>
  <si>
    <t>Kakost bahenní</t>
  </si>
  <si>
    <t>Růže bedrníkolistá</t>
  </si>
  <si>
    <t>Rulík zlomocný</t>
  </si>
  <si>
    <t>Klokoč zpeřený</t>
  </si>
  <si>
    <t>Vstavač nachový</t>
  </si>
  <si>
    <t>Hnilák smrkový</t>
  </si>
  <si>
    <t>Kruštík širolistý</t>
  </si>
  <si>
    <t>Kruštík modrofialový</t>
  </si>
  <si>
    <t>Česnek medvědí</t>
  </si>
  <si>
    <t>Pryšec chvojka</t>
  </si>
  <si>
    <t>Záraza bílá</t>
  </si>
  <si>
    <t>Okrotice bílá</t>
  </si>
  <si>
    <t>Kakost hnědočervený</t>
  </si>
  <si>
    <t>Divizna jižní rakouská</t>
  </si>
  <si>
    <t>Krvavec toten</t>
  </si>
  <si>
    <t>Bolševník obecný</t>
  </si>
  <si>
    <t>Kakost luční</t>
  </si>
  <si>
    <t>Ďáblík bahenní</t>
  </si>
  <si>
    <t>Ocún jesenní</t>
  </si>
  <si>
    <t>Bez chebdí</t>
  </si>
  <si>
    <t>Žebratka bahenní</t>
  </si>
  <si>
    <t>Kavyl Ivanův</t>
  </si>
  <si>
    <t>Kyčelnice cibulkonosná</t>
  </si>
  <si>
    <t>Okrotice dlouholistá</t>
  </si>
  <si>
    <t>Dřišťál obecný</t>
  </si>
  <si>
    <t>Talovín zimní</t>
  </si>
  <si>
    <t>Čemeřice smrdutá</t>
  </si>
  <si>
    <t>Kyčelnice devítilistá</t>
  </si>
  <si>
    <t>Kosatec různobarvý</t>
  </si>
  <si>
    <t>Záraza hřebíčková</t>
  </si>
  <si>
    <t>Česnek ořešec</t>
  </si>
  <si>
    <t>Kakost krvavý</t>
  </si>
  <si>
    <t>Český název</t>
  </si>
  <si>
    <t>Latinský název</t>
  </si>
  <si>
    <t>C3</t>
  </si>
  <si>
    <t>Kód</t>
  </si>
  <si>
    <t>Význam</t>
  </si>
  <si>
    <t>C1</t>
  </si>
  <si>
    <t>C2</t>
  </si>
  <si>
    <t>Kriticky ohrožený druh</t>
  </si>
  <si>
    <t>Sillně ohrožený druh</t>
  </si>
  <si>
    <t>Ohrožený druh</t>
  </si>
  <si>
    <t>Lonicera xylosteum</t>
  </si>
  <si>
    <t>Nymphoides peltata</t>
  </si>
  <si>
    <t>Utricularia australis</t>
  </si>
  <si>
    <t>C4</t>
  </si>
  <si>
    <t>Iris pseudacorus</t>
  </si>
  <si>
    <t>Nuphar lutea</t>
  </si>
  <si>
    <t>Gentiana cruciata</t>
  </si>
  <si>
    <t>Allium flavum</t>
  </si>
  <si>
    <t>Allium ursinum</t>
  </si>
  <si>
    <t>Česnáček lékařský</t>
  </si>
  <si>
    <t>Alliaria petiolata</t>
  </si>
  <si>
    <t>Daphne mezereum</t>
  </si>
  <si>
    <t>Euphorbia salicifolia</t>
  </si>
  <si>
    <t>Euphorbia cyparissias</t>
  </si>
  <si>
    <t>Růže převislá (alpská)</t>
  </si>
  <si>
    <t>Pryšec mnohobarvý</t>
  </si>
  <si>
    <t>Rosa pendulina</t>
  </si>
  <si>
    <t>Platanthera bifolia</t>
  </si>
  <si>
    <t>Růže galská (keltská)</t>
  </si>
  <si>
    <t>Rosa gallica</t>
  </si>
  <si>
    <t>Cephalanthera rubra</t>
  </si>
  <si>
    <t>Plamének plotní</t>
  </si>
  <si>
    <t>Clematis recta</t>
  </si>
  <si>
    <t>Neottia nidus-avis</t>
  </si>
  <si>
    <t>Trollius altissimus</t>
  </si>
  <si>
    <t>Iris pumila</t>
  </si>
  <si>
    <t>Euphorbia epithymoides</t>
  </si>
  <si>
    <t>Galanthus nivalis</t>
  </si>
  <si>
    <t>Polypodium vulgare</t>
  </si>
  <si>
    <t>Sleziník routička</t>
  </si>
  <si>
    <t>Lopuch plstnatý</t>
  </si>
  <si>
    <t>Devětsil lékařský</t>
  </si>
  <si>
    <t>Vstavač osmahlý letní</t>
  </si>
  <si>
    <t>Asplenium trichomanes</t>
  </si>
  <si>
    <t>Asplenium ruta-muraria</t>
  </si>
  <si>
    <t>Pulsatilla grandis</t>
  </si>
  <si>
    <t>Leucojum vernum</t>
  </si>
  <si>
    <t>Čeleď</t>
  </si>
  <si>
    <t>Iris sibirica</t>
  </si>
  <si>
    <t>Iris graminea</t>
  </si>
  <si>
    <t>Iris variegata</t>
  </si>
  <si>
    <t>Druh vyžadující pozornost</t>
  </si>
  <si>
    <t>Arum cylindraceum</t>
  </si>
  <si>
    <t>Amaryllidaceae</t>
  </si>
  <si>
    <t>amarylkovité</t>
  </si>
  <si>
    <t>sleziníkovité</t>
  </si>
  <si>
    <t>Aspleniaceae</t>
  </si>
  <si>
    <t>pryšcovité</t>
  </si>
  <si>
    <t>Euphorbiaceae</t>
  </si>
  <si>
    <t>kosatcovité</t>
  </si>
  <si>
    <t>Iridaceae</t>
  </si>
  <si>
    <t>ochmetovité</t>
  </si>
  <si>
    <t>Loranthaceae</t>
  </si>
  <si>
    <t>Orchidaceae</t>
  </si>
  <si>
    <t>Polypodiaceae</t>
  </si>
  <si>
    <t>osladičovité</t>
  </si>
  <si>
    <t>pryskyřníkovité</t>
  </si>
  <si>
    <t>Ranunculaceae</t>
  </si>
  <si>
    <t>Apocynaceae</t>
  </si>
  <si>
    <t>toješťovité</t>
  </si>
  <si>
    <t>árónovité</t>
  </si>
  <si>
    <t>Araceae</t>
  </si>
  <si>
    <t>hvězdnicovité</t>
  </si>
  <si>
    <t>Asteraceae</t>
  </si>
  <si>
    <t>chřestovité</t>
  </si>
  <si>
    <t>Asparagaceae</t>
  </si>
  <si>
    <t>Viburnaceae</t>
  </si>
  <si>
    <t>kalinovité</t>
  </si>
  <si>
    <t>Sambucus ebulus</t>
  </si>
  <si>
    <t>Heracleum sphondylium</t>
  </si>
  <si>
    <t>Apiaceae</t>
  </si>
  <si>
    <t>miříkovité (mrkvovité)</t>
  </si>
  <si>
    <t>Heracleum mantegazzianum</t>
  </si>
  <si>
    <t>jesencovité</t>
  </si>
  <si>
    <t>Celastraceae</t>
  </si>
  <si>
    <t>bublinatkovité</t>
  </si>
  <si>
    <t>Lentibulariaceae</t>
  </si>
  <si>
    <t>hluchavkovité</t>
  </si>
  <si>
    <t>Lamiaceae</t>
  </si>
  <si>
    <t>Helleborus foetidus</t>
  </si>
  <si>
    <t>Orobanchaceae</t>
  </si>
  <si>
    <t>zárazovité</t>
  </si>
  <si>
    <t>P</t>
  </si>
  <si>
    <t>Brassicaceae</t>
  </si>
  <si>
    <t>brukvovité</t>
  </si>
  <si>
    <t>Allium scorodoprasum</t>
  </si>
  <si>
    <t xml:space="preserve">Fabaceae </t>
  </si>
  <si>
    <t>bobovité (vikvovité)</t>
  </si>
  <si>
    <t>Calla palustris</t>
  </si>
  <si>
    <t xml:space="preserve">Petasites hybridus </t>
  </si>
  <si>
    <t>Clematis vitalba</t>
  </si>
  <si>
    <t>kakostovité</t>
  </si>
  <si>
    <t>Geraniaceae</t>
  </si>
  <si>
    <t>Geranium palustre</t>
  </si>
  <si>
    <t>Geranium phaeum</t>
  </si>
  <si>
    <t>Geranium pratense</t>
  </si>
  <si>
    <t>Geranium sanguineum</t>
  </si>
  <si>
    <t>krtičníkovité</t>
  </si>
  <si>
    <t>Scrophulariaceae</t>
  </si>
  <si>
    <t>Verbascum phoeniceum</t>
  </si>
  <si>
    <t>dřínovité</t>
  </si>
  <si>
    <t>Cornaceae</t>
  </si>
  <si>
    <t>Dřín jarní (Svída dřín)</t>
  </si>
  <si>
    <t>Berberis vulgaris</t>
  </si>
  <si>
    <t>dřišťálovité</t>
  </si>
  <si>
    <t>Berberidaceae</t>
  </si>
  <si>
    <t>Cornus mas</t>
  </si>
  <si>
    <t>zemědýmovité</t>
  </si>
  <si>
    <t>Fumariaceae</t>
  </si>
  <si>
    <t>brutnákovité</t>
  </si>
  <si>
    <t>Boraginaceae</t>
  </si>
  <si>
    <t>hasivkovité</t>
  </si>
  <si>
    <t>Dennstaedtiaceae</t>
  </si>
  <si>
    <t>Pteridium aquilinum</t>
  </si>
  <si>
    <t>zimolezovité</t>
  </si>
  <si>
    <t>Caprifoliaceae</t>
  </si>
  <si>
    <t>Rosaceae</t>
  </si>
  <si>
    <t>růžovité</t>
  </si>
  <si>
    <t>Sloupec1</t>
  </si>
  <si>
    <t>D</t>
  </si>
  <si>
    <t>B</t>
  </si>
  <si>
    <t>Bylina</t>
  </si>
  <si>
    <t>K</t>
  </si>
  <si>
    <t>Monotropa hypopitys</t>
  </si>
  <si>
    <t>Ericaceae</t>
  </si>
  <si>
    <t>vřesovcovité</t>
  </si>
  <si>
    <t>hořcovité</t>
  </si>
  <si>
    <t>Gentianaceae</t>
  </si>
  <si>
    <t>Gentianopsis ciliata</t>
  </si>
  <si>
    <t>pupalkovité</t>
  </si>
  <si>
    <t>Onagraceae</t>
  </si>
  <si>
    <t>hvozdíkovité</t>
  </si>
  <si>
    <t>Caryophyllaceae</t>
  </si>
  <si>
    <t>Stipa pennata</t>
  </si>
  <si>
    <t>lipnicovité</t>
  </si>
  <si>
    <t>Poaceae</t>
  </si>
  <si>
    <t>Stipa pulcherrima</t>
  </si>
  <si>
    <t>Staphylea pinnata</t>
  </si>
  <si>
    <t>klokočovité</t>
  </si>
  <si>
    <t>Staphyleaceae</t>
  </si>
  <si>
    <t>svlačcovité</t>
  </si>
  <si>
    <t>Convolvulaceae</t>
  </si>
  <si>
    <t>Epipactis purpurata</t>
  </si>
  <si>
    <t>Epipactis helleborine</t>
  </si>
  <si>
    <t>Sanguisorba officinalis</t>
  </si>
  <si>
    <t>Dentaria bulbifera</t>
  </si>
  <si>
    <t>Dentaria enneaphyllos</t>
  </si>
  <si>
    <t>kyprejovité</t>
  </si>
  <si>
    <t>Lythraceae</t>
  </si>
  <si>
    <t>Lilium martagon</t>
  </si>
  <si>
    <t>liliovité</t>
  </si>
  <si>
    <t>Liliaceae</t>
  </si>
  <si>
    <t>Arctium tomentosum</t>
  </si>
  <si>
    <t>vrabečnicovité</t>
  </si>
  <si>
    <t>Thymelaeaceae</t>
  </si>
  <si>
    <t>jitrocelovité</t>
  </si>
  <si>
    <t>Plantaginaceae</t>
  </si>
  <si>
    <t>leknínovité</t>
  </si>
  <si>
    <t>Nymphaeaceae</t>
  </si>
  <si>
    <t>Lunaria rediviva</t>
  </si>
  <si>
    <t>Cephalanthera damasonium</t>
  </si>
  <si>
    <t>Cephalanthera longifolia</t>
  </si>
  <si>
    <t>Aconitum lycoctonum</t>
  </si>
  <si>
    <t>Oměj vlčí (vlčí mor)</t>
  </si>
  <si>
    <t>orobincovité</t>
  </si>
  <si>
    <t>Typhaceae</t>
  </si>
  <si>
    <t>Dactylorhiza majalis</t>
  </si>
  <si>
    <t>Equisetum hyemale</t>
  </si>
  <si>
    <t>přesličkovité</t>
  </si>
  <si>
    <t>Equisetaceae</t>
  </si>
  <si>
    <t>Atropa bella-donna</t>
  </si>
  <si>
    <t>lilkovité</t>
  </si>
  <si>
    <t>Solanaceae</t>
  </si>
  <si>
    <t>Paris quadrifolia</t>
  </si>
  <si>
    <t>kýchavicovité</t>
  </si>
  <si>
    <t>Melanthiaceae</t>
  </si>
  <si>
    <t>Orchis purpurea</t>
  </si>
  <si>
    <t>Orobanche alba</t>
  </si>
  <si>
    <t>Orobanche caryophyllacea</t>
  </si>
  <si>
    <t>Hottonia palustris</t>
  </si>
  <si>
    <t>Primulaceae</t>
  </si>
  <si>
    <t>prvosenkovité</t>
  </si>
  <si>
    <t>vachtovité</t>
  </si>
  <si>
    <t>Menyanthaceae</t>
  </si>
  <si>
    <t>Dictamnus albus</t>
  </si>
  <si>
    <t>routovité</t>
  </si>
  <si>
    <t>Rutaceae</t>
  </si>
  <si>
    <t>Kosatec síťkovaný</t>
  </si>
  <si>
    <t>Iris reticulata</t>
  </si>
  <si>
    <t>§3</t>
  </si>
  <si>
    <t>§2</t>
  </si>
  <si>
    <t>§1</t>
  </si>
  <si>
    <t>Kosatec trávovitý</t>
  </si>
  <si>
    <t>Hesperis tristis</t>
  </si>
  <si>
    <t>Verbascum densiflorum</t>
  </si>
  <si>
    <t>Colchicum autumnale</t>
  </si>
  <si>
    <t>Bolševník velkolepý</t>
  </si>
  <si>
    <t>Hořec brvitý</t>
  </si>
  <si>
    <t>Ohrožení dle červeného seznamu</t>
  </si>
  <si>
    <t>Zákonná ochrana</t>
  </si>
  <si>
    <t>Zákonem chráněný kriticky ohrožený druh</t>
  </si>
  <si>
    <t>Zákonem chráněný ohrožený druh</t>
  </si>
  <si>
    <t>Seznam čeledí</t>
  </si>
  <si>
    <t>Latinský i český název</t>
  </si>
  <si>
    <t>Zákonem chráněný silně ohrožený druh</t>
  </si>
  <si>
    <t>N</t>
  </si>
  <si>
    <t>Kapradina</t>
  </si>
  <si>
    <t>J</t>
  </si>
  <si>
    <t>Jehličnan</t>
  </si>
  <si>
    <t>Přeslička</t>
  </si>
  <si>
    <t>C</t>
  </si>
  <si>
    <t>Nezelená bylina</t>
  </si>
  <si>
    <t>Vzhled</t>
  </si>
  <si>
    <t>Vzhled - kód</t>
  </si>
  <si>
    <t xml:space="preserve">Přeslička zimní </t>
  </si>
  <si>
    <t>●</t>
  </si>
  <si>
    <t>03</t>
  </si>
  <si>
    <t>04</t>
  </si>
  <si>
    <t>05</t>
  </si>
  <si>
    <t>06</t>
  </si>
  <si>
    <t>07</t>
  </si>
  <si>
    <t>08</t>
  </si>
  <si>
    <t>09</t>
  </si>
  <si>
    <t>Obvyklá doba květu</t>
  </si>
  <si>
    <t>Sloupec3</t>
  </si>
  <si>
    <t xml:space="preserve">     Stálezelená</t>
  </si>
  <si>
    <t xml:space="preserve">     Nepůvodní</t>
  </si>
  <si>
    <t xml:space="preserve">     Jedovatá</t>
  </si>
  <si>
    <t xml:space="preserve">     Jedlá</t>
  </si>
  <si>
    <t xml:space="preserve">     Ohrožení</t>
  </si>
  <si>
    <t xml:space="preserve">     Ochrana</t>
  </si>
  <si>
    <t>Divizna velkokvětá</t>
  </si>
  <si>
    <t xml:space="preserve">     Plody</t>
  </si>
  <si>
    <t>vstavačovité (orchideje)</t>
  </si>
  <si>
    <t>Česnek chlumní horský</t>
  </si>
  <si>
    <t>Listnaté lesy na vápenci</t>
  </si>
  <si>
    <t>03 1</t>
  </si>
  <si>
    <t>03 2</t>
  </si>
  <si>
    <t>04 1</t>
  </si>
  <si>
    <t>04 2</t>
  </si>
  <si>
    <t>05 1</t>
  </si>
  <si>
    <t>05 2</t>
  </si>
  <si>
    <t>06 1</t>
  </si>
  <si>
    <t>06 2</t>
  </si>
  <si>
    <t>07 1</t>
  </si>
  <si>
    <t>07 2</t>
  </si>
  <si>
    <t>08 1</t>
  </si>
  <si>
    <t>08 2</t>
  </si>
  <si>
    <t>09 2</t>
  </si>
  <si>
    <t>09 1</t>
  </si>
  <si>
    <t xml:space="preserve">     Poznámka</t>
  </si>
  <si>
    <t>Louky v údolní nivě</t>
  </si>
  <si>
    <t>Louky</t>
  </si>
  <si>
    <t>I</t>
  </si>
  <si>
    <t>○</t>
  </si>
  <si>
    <t xml:space="preserve">     Barva květů</t>
  </si>
  <si>
    <t>Vodní plochy</t>
  </si>
  <si>
    <t>Z</t>
  </si>
  <si>
    <t>L</t>
  </si>
  <si>
    <t>H</t>
  </si>
  <si>
    <t>Liána</t>
  </si>
  <si>
    <t>Houba</t>
  </si>
  <si>
    <t>Listnaté lesy, rumiště</t>
  </si>
  <si>
    <t>Allium senescens ssp. montanum</t>
  </si>
  <si>
    <t>Orchis ustulata ssp. aestivalis</t>
  </si>
  <si>
    <t>Bahnité břehy</t>
  </si>
  <si>
    <t>V</t>
  </si>
  <si>
    <t>Rumiště, slunné stráně</t>
  </si>
  <si>
    <t>10 2</t>
  </si>
  <si>
    <t>10 1</t>
  </si>
  <si>
    <t>10</t>
  </si>
  <si>
    <t>Verbascum chaixii ssp. Austriacum</t>
  </si>
  <si>
    <t>Keřík připomínající bylinu</t>
  </si>
  <si>
    <t>Stepi, světlé listnaté lesy</t>
  </si>
  <si>
    <t>Stepi</t>
  </si>
  <si>
    <t>Paseky a lesní světliny</t>
  </si>
  <si>
    <t>Lesy</t>
  </si>
  <si>
    <t>Louky a lesní světliny</t>
  </si>
  <si>
    <t>Paseky, světliny, rumiště</t>
  </si>
  <si>
    <t>Listnatá dřevina</t>
  </si>
  <si>
    <t>Vlhké louky</t>
  </si>
  <si>
    <t>Krasová údolí</t>
  </si>
  <si>
    <t>Podél vodních toků</t>
  </si>
  <si>
    <t>Typický výskyt
v okolí Hostěnic</t>
  </si>
  <si>
    <t>Louky, světliny</t>
  </si>
  <si>
    <t>Stepi na vápenci</t>
  </si>
  <si>
    <t>Kamenité stráně</t>
  </si>
  <si>
    <t>Podmáčené louky</t>
  </si>
  <si>
    <t>Břehy vod</t>
  </si>
  <si>
    <t>Lesní světliny</t>
  </si>
  <si>
    <t>Zahrádky</t>
  </si>
  <si>
    <t>Listnaté lesy</t>
  </si>
  <si>
    <t>Světliny</t>
  </si>
  <si>
    <t>Nepůvodnost</t>
  </si>
  <si>
    <t>Invazivní</t>
  </si>
  <si>
    <t>Vysazená</t>
  </si>
  <si>
    <t>Zplanělá</t>
  </si>
  <si>
    <t>Pěstovaná</t>
  </si>
  <si>
    <t>Leknín bílý x ?</t>
  </si>
  <si>
    <t>Nymphaea alba x ?</t>
  </si>
  <si>
    <t>Podél cest</t>
  </si>
  <si>
    <t>Eranthis hyemalis</t>
  </si>
  <si>
    <t>Rosa spinosissima</t>
  </si>
  <si>
    <t>Colchicaceae</t>
  </si>
  <si>
    <t>ocúnovité</t>
  </si>
  <si>
    <t>Světlé listnaté lesy</t>
  </si>
  <si>
    <t>Listnaté lesy a světliny</t>
  </si>
  <si>
    <t>Skály, spáry ve zdivu</t>
  </si>
  <si>
    <t>Listnaté lesy, křoviny</t>
  </si>
  <si>
    <t>Slunné stráně</t>
  </si>
  <si>
    <t>Meze, světliny, rumiště</t>
  </si>
  <si>
    <t>Stepi, světliny</t>
  </si>
  <si>
    <t>Lesy, paseky</t>
  </si>
  <si>
    <t>Suché stráně a světliny</t>
  </si>
  <si>
    <t>02</t>
  </si>
  <si>
    <t>02 1</t>
  </si>
  <si>
    <t>02 2</t>
  </si>
  <si>
    <t>Stepi,světlé listnaté lesy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</si>
</sst>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fonts count="20" x14ac:knownFonts="1">
    <font>
      <sz val="11"/>
      <color theme="1"/>
      <name val="Calibri"/>
      <family val="2"/>
      <scheme val="minor"/>
    </font>
    <font>
      <sz val="8"/>
      <name val="Calibri"/>
      <family val="2"/>
      <scheme val="minor"/>
    </font>
    <font>
      <b/>
      <sz val="14"/>
      <color theme="1"/>
      <name val="Calibri"/>
      <family val="2"/>
      <charset val="238"/>
      <scheme val="minor"/>
    </font>
    <font>
      <b/>
      <sz val="11"/>
      <color theme="1"/>
      <name val="Calibri"/>
      <family val="2"/>
      <charset val="238"/>
      <scheme val="minor"/>
    </font>
    <font>
      <b/>
      <sz val="11"/>
      <color theme="0"/>
      <name val="Calibri"/>
      <family val="2"/>
      <scheme val="minor"/>
    </font>
    <font>
      <b/>
      <sz val="11"/>
      <color theme="7"/>
      <name val="Calibri"/>
      <family val="2"/>
      <scheme val="minor"/>
    </font>
    <font>
      <sz val="11"/>
      <color theme="7"/>
      <name val="Calibri"/>
      <family val="2"/>
      <scheme val="minor"/>
    </font>
    <font>
      <b/>
      <sz val="11"/>
      <color theme="7"/>
      <name val="Calibri"/>
      <family val="2"/>
      <charset val="238"/>
      <scheme val="minor"/>
    </font>
    <font>
      <sz val="11"/>
      <color theme="1"/>
      <name val="Calibri"/>
      <family val="2"/>
      <charset val="238"/>
    </font>
    <font>
      <sz val="9"/>
      <color indexed="81"/>
      <name val="Tahoma"/>
      <family val="2"/>
      <charset val="238"/>
    </font>
    <font>
      <b/>
      <sz val="11"/>
      <color theme="1"/>
      <name val="Calibri"/>
      <family val="2"/>
      <charset val="238"/>
    </font>
    <font>
      <b/>
      <sz val="11"/>
      <color rgb="FFFFC000"/>
      <name val="Calibri"/>
      <family val="2"/>
      <charset val="238"/>
    </font>
    <font>
      <b/>
      <sz val="11"/>
      <color rgb="FF3A3A3A"/>
      <name val="Segoe UI"/>
      <family val="2"/>
      <charset val="238"/>
    </font>
    <font>
      <sz val="11"/>
      <color rgb="FF3A3A3A"/>
      <name val="Segoe UI"/>
      <family val="2"/>
      <charset val="238"/>
    </font>
    <font>
      <b/>
      <sz val="9"/>
      <color indexed="81"/>
      <name val="Tahoma"/>
      <family val="2"/>
      <charset val="238"/>
    </font>
    <font>
      <sz val="11"/>
      <color rgb="FFFFC000"/>
      <name val="Calibri"/>
      <family val="2"/>
      <scheme val="minor"/>
    </font>
    <font>
      <sz val="11"/>
      <color rgb="FFFFC000"/>
      <name val="Calibri"/>
      <family val="2"/>
    </font>
    <font>
      <sz val="11"/>
      <color indexed="13"/>
      <name val="Calibri"/>
      <family val="2"/>
      <charset val="238"/>
      <scheme val="minor"/>
    </font>
    <font>
      <b/>
      <sz val="16"/>
      <color indexed="13"/>
      <name val="Calibri"/>
      <family val="2"/>
      <charset val="238"/>
      <scheme val="minor"/>
    </font>
    <font>
      <b/>
      <sz val="11"/>
      <name val="Calibri"/>
      <family val="2"/>
      <charset val="238"/>
      <scheme val="minor"/>
    </font>
  </fonts>
  <fills count="61">
    <fill>
      <patternFill patternType="none"/>
    </fill>
    <fill>
      <patternFill patternType="gray125"/>
    </fill>
    <fill>
      <patternFill patternType="solid">
        <fgColor theme="4" tint="0.79998168889431442"/>
        <bgColor theme="4" tint="0.79998168889431442"/>
      </patternFill>
    </fill>
    <fill>
      <patternFill patternType="solid">
        <fgColor theme="4"/>
        <bgColor theme="4"/>
      </patternFill>
    </fill>
    <fill>
      <patternFill patternType="solid">
        <fgColor rgb="FF99CC00"/>
        <bgColor theme="4"/>
      </patternFill>
    </fill>
    <fill>
      <patternFill patternType="solid">
        <fgColor rgb="FF99CC00"/>
        <bgColor indexed="64"/>
      </patternFill>
    </fill>
    <fill>
      <patternFill patternType="solid">
        <fgColor rgb="FF99CC00"/>
        <bgColor theme="4" tint="0.79998168889431442"/>
      </patternFill>
    </fill>
    <fill>
      <patternFill patternType="solid">
        <fgColor rgb="FFFF0000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rgb="FFFDEEE3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theme="9" tint="0.79998168889431442"/>
        <bgColor indexed="64"/>
      </patternFill>
    </fill>
    <fill>
      <patternFill patternType="solid">
        <fgColor rgb="FFD47DFF"/>
        <bgColor indexed="64"/>
      </patternFill>
    </fill>
    <fill>
      <patternFill patternType="solid">
        <fgColor rgb="FFCD338B"/>
        <bgColor indexed="64"/>
      </patternFill>
    </fill>
    <fill>
      <patternFill patternType="solid">
        <fgColor rgb="FFF3A7E6"/>
        <bgColor indexed="64"/>
      </patternFill>
    </fill>
    <fill>
      <patternFill patternType="solid">
        <fgColor rgb="FFA400A4"/>
        <bgColor indexed="64"/>
      </patternFill>
    </fill>
    <fill>
      <patternFill patternType="solid">
        <fgColor rgb="FFCC0000"/>
        <bgColor indexed="64"/>
      </patternFill>
    </fill>
    <fill>
      <patternFill patternType="solid">
        <fgColor rgb="FFF2FC74"/>
        <bgColor indexed="64"/>
      </patternFill>
    </fill>
    <fill>
      <patternFill patternType="solid">
        <fgColor rgb="FFCC9900"/>
        <bgColor indexed="64"/>
      </patternFill>
    </fill>
    <fill>
      <patternFill patternType="solid">
        <fgColor rgb="FFFFF7E1"/>
        <bgColor indexed="64"/>
      </patternFill>
    </fill>
    <fill>
      <patternFill patternType="solid">
        <fgColor rgb="FF4059C4"/>
        <bgColor indexed="64"/>
      </patternFill>
    </fill>
    <fill>
      <patternFill patternType="solid">
        <fgColor rgb="FF13213D"/>
        <bgColor indexed="64"/>
      </patternFill>
    </fill>
    <fill>
      <patternFill patternType="solid">
        <fgColor theme="0" tint="-4.9989318521683403E-2"/>
        <bgColor indexed="64"/>
      </patternFill>
    </fill>
    <fill>
      <patternFill patternType="solid">
        <fgColor rgb="FF660033"/>
        <bgColor indexed="64"/>
      </patternFill>
    </fill>
    <fill>
      <patternFill patternType="solid">
        <fgColor rgb="FFDA00B0"/>
        <bgColor indexed="64"/>
      </patternFill>
    </fill>
    <fill>
      <patternFill patternType="solid">
        <fgColor rgb="FF6666FF"/>
        <bgColor indexed="64"/>
      </patternFill>
    </fill>
    <fill>
      <patternFill patternType="solid">
        <fgColor rgb="FFFFFFFF"/>
        <bgColor indexed="64"/>
      </patternFill>
    </fill>
    <fill>
      <patternFill patternType="solid">
        <fgColor rgb="FFCADDA7"/>
        <bgColor indexed="64"/>
      </patternFill>
    </fill>
    <fill>
      <patternFill patternType="solid">
        <fgColor rgb="FF9933FF"/>
        <bgColor indexed="64"/>
      </patternFill>
    </fill>
    <fill>
      <patternFill patternType="solid">
        <fgColor rgb="FF4401FF"/>
        <bgColor indexed="64"/>
      </patternFill>
    </fill>
    <fill>
      <patternFill patternType="solid">
        <fgColor rgb="FF4545FD"/>
        <bgColor indexed="64"/>
      </patternFill>
    </fill>
    <fill>
      <patternFill patternType="solid">
        <fgColor rgb="FF8205E9"/>
        <bgColor indexed="64"/>
      </patternFill>
    </fill>
    <fill>
      <patternFill patternType="solid">
        <fgColor rgb="FF990000"/>
        <bgColor indexed="64"/>
      </patternFill>
    </fill>
    <fill>
      <patternFill patternType="solid">
        <fgColor rgb="FFEBB9FF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rgb="FFF080C0"/>
        <bgColor indexed="64"/>
      </patternFill>
    </fill>
    <fill>
      <patternFill patternType="solid">
        <fgColor rgb="FFAE0E4B"/>
        <bgColor indexed="64"/>
      </patternFill>
    </fill>
    <fill>
      <patternFill patternType="solid">
        <fgColor rgb="FFFF99FF"/>
        <bgColor indexed="64"/>
      </patternFill>
    </fill>
    <fill>
      <patternFill patternType="solid">
        <fgColor rgb="FFFFCCFF"/>
        <bgColor indexed="64"/>
      </patternFill>
    </fill>
    <fill>
      <patternFill patternType="solid">
        <fgColor theme="0" tint="-0.14999847407452621"/>
        <bgColor indexed="64"/>
      </patternFill>
    </fill>
    <fill>
      <patternFill patternType="solid">
        <fgColor rgb="FFC7D9A7"/>
        <bgColor indexed="64"/>
      </patternFill>
    </fill>
    <fill>
      <patternFill patternType="solid">
        <fgColor rgb="FFCC00CC"/>
        <bgColor indexed="64"/>
      </patternFill>
    </fill>
    <fill>
      <patternFill patternType="solid">
        <fgColor rgb="FFF3FABE"/>
        <bgColor indexed="64"/>
      </patternFill>
    </fill>
    <fill>
      <patternFill patternType="solid">
        <fgColor rgb="FFBC03FD"/>
        <bgColor indexed="64"/>
      </patternFill>
    </fill>
    <fill>
      <patternFill patternType="solid">
        <fgColor rgb="FFF0FB65"/>
        <bgColor indexed="64"/>
      </patternFill>
    </fill>
    <fill>
      <patternFill patternType="solid">
        <fgColor rgb="FFEFF501"/>
        <bgColor indexed="64"/>
      </patternFill>
    </fill>
    <fill>
      <patternFill patternType="solid">
        <fgColor rgb="FFFFF309"/>
        <bgColor indexed="64"/>
      </patternFill>
    </fill>
    <fill>
      <patternFill patternType="solid">
        <fgColor rgb="FF00004C"/>
        <bgColor indexed="64"/>
      </patternFill>
    </fill>
    <fill>
      <patternFill patternType="solid">
        <fgColor rgb="FF8A2E5C"/>
        <bgColor indexed="64"/>
      </patternFill>
    </fill>
    <fill>
      <patternFill patternType="solid">
        <fgColor theme="2" tint="-0.89999084444715716"/>
        <bgColor indexed="64"/>
      </patternFill>
    </fill>
    <fill>
      <patternFill patternType="solid">
        <fgColor rgb="FFFF66CC"/>
        <bgColor indexed="64"/>
      </patternFill>
    </fill>
    <fill>
      <patternFill patternType="solid">
        <fgColor rgb="FFFF3399"/>
        <bgColor indexed="64"/>
      </patternFill>
    </fill>
    <fill>
      <patternFill patternType="solid">
        <fgColor rgb="FFF47D06"/>
        <bgColor indexed="64"/>
      </patternFill>
    </fill>
    <fill>
      <patternFill patternType="solid">
        <fgColor rgb="FFFEE70A"/>
        <bgColor indexed="64"/>
      </patternFill>
    </fill>
    <fill>
      <patternFill patternType="solid">
        <fgColor rgb="FFF9E1FF"/>
        <bgColor indexed="64"/>
      </patternFill>
    </fill>
    <fill>
      <patternFill patternType="solid">
        <fgColor theme="8" tint="-0.499984740745262"/>
        <bgColor indexed="64"/>
      </patternFill>
    </fill>
    <fill>
      <patternFill patternType="solid">
        <fgColor rgb="FFCEECAC"/>
        <bgColor indexed="64"/>
      </patternFill>
    </fill>
    <fill>
      <patternFill patternType="solid">
        <fgColor rgb="FFE60000"/>
        <bgColor indexed="64"/>
      </patternFill>
    </fill>
    <fill>
      <patternFill patternType="solid">
        <fgColor theme="7" tint="0.79998168889431442"/>
        <bgColor indexed="64"/>
      </patternFill>
    </fill>
    <fill>
      <patternFill patternType="solid">
        <fgColor rgb="FFF8D5FF"/>
        <bgColor indexed="64"/>
      </patternFill>
    </fill>
    <fill>
      <patternFill patternType="solid">
        <fgColor theme="5" tint="0.79998168889431442"/>
        <bgColor indexed="64"/>
      </patternFill>
    </fill>
  </fills>
  <borders count="25">
    <border>
      <left/>
      <right/>
      <top/>
      <bottom/>
      <diagonal/>
    </border>
    <border>
      <left/>
      <right/>
      <top style="thin">
        <color theme="4" tint="0.39997558519241921"/>
      </top>
      <bottom style="thin">
        <color theme="4" tint="0.39997558519241921"/>
      </bottom>
      <diagonal/>
    </border>
    <border>
      <left style="thin">
        <color theme="4" tint="0.39997558519241921"/>
      </left>
      <right/>
      <top style="thin">
        <color theme="4" tint="0.39997558519241921"/>
      </top>
      <bottom style="thin">
        <color theme="4" tint="0.39997558519241921"/>
      </bottom>
      <diagonal/>
    </border>
    <border>
      <left/>
      <right style="thin">
        <color theme="4" tint="0.39997558519241921"/>
      </right>
      <top style="thin">
        <color theme="4" tint="0.39997558519241921"/>
      </top>
      <bottom style="thin">
        <color theme="4" tint="0.39997558519241921"/>
      </bottom>
      <diagonal/>
    </border>
    <border>
      <left/>
      <right/>
      <top style="thin">
        <color theme="4" tint="0.39997558519241921"/>
      </top>
      <bottom/>
      <diagonal/>
    </border>
    <border>
      <left style="thin">
        <color theme="4" tint="0.39997558519241921"/>
      </left>
      <right/>
      <top style="thin">
        <color theme="4" tint="0.39997558519241921"/>
      </top>
      <bottom/>
      <diagonal/>
    </border>
    <border>
      <left style="thin">
        <color theme="4" tint="0.39997558519241921"/>
      </left>
      <right/>
      <top/>
      <bottom/>
      <diagonal/>
    </border>
    <border>
      <left style="medium">
        <color theme="0"/>
      </left>
      <right/>
      <top style="medium">
        <color theme="0"/>
      </top>
      <bottom/>
      <diagonal/>
    </border>
    <border>
      <left style="medium">
        <color theme="0"/>
      </left>
      <right/>
      <top/>
      <bottom style="medium">
        <color theme="0"/>
      </bottom>
      <diagonal/>
    </border>
    <border>
      <left/>
      <right style="medium">
        <color theme="0"/>
      </right>
      <top/>
      <bottom style="medium">
        <color theme="0"/>
      </bottom>
      <diagonal/>
    </border>
    <border>
      <left style="medium">
        <color theme="0"/>
      </left>
      <right style="medium">
        <color theme="0"/>
      </right>
      <top style="medium">
        <color theme="0"/>
      </top>
      <bottom/>
      <diagonal/>
    </border>
    <border>
      <left style="medium">
        <color theme="0"/>
      </left>
      <right style="medium">
        <color theme="0"/>
      </right>
      <top/>
      <bottom/>
      <diagonal/>
    </border>
    <border>
      <left style="medium">
        <color theme="0"/>
      </left>
      <right style="medium">
        <color theme="0"/>
      </right>
      <top/>
      <bottom style="medium">
        <color theme="0"/>
      </bottom>
      <diagonal/>
    </border>
    <border>
      <left style="medium">
        <color theme="0"/>
      </left>
      <right/>
      <top/>
      <bottom/>
      <diagonal/>
    </border>
    <border>
      <left style="medium">
        <color theme="0"/>
      </left>
      <right style="thin">
        <color theme="0"/>
      </right>
      <top style="medium">
        <color theme="0"/>
      </top>
      <bottom style="medium">
        <color theme="0"/>
      </bottom>
      <diagonal/>
    </border>
    <border>
      <left style="thin">
        <color theme="0"/>
      </left>
      <right style="medium">
        <color theme="0"/>
      </right>
      <top style="medium">
        <color theme="0"/>
      </top>
      <bottom style="medium">
        <color theme="0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 style="medium">
        <color theme="0"/>
      </right>
      <top/>
      <bottom/>
      <diagonal/>
    </border>
    <border>
      <left style="thin">
        <color theme="0"/>
      </left>
      <right/>
      <top style="medium">
        <color theme="0"/>
      </top>
      <bottom style="medium">
        <color theme="0"/>
      </bottom>
      <diagonal/>
    </border>
    <border>
      <left style="medium">
        <color theme="0"/>
      </left>
      <right/>
      <top style="medium">
        <color theme="0"/>
      </top>
      <bottom style="medium">
        <color theme="0"/>
      </bottom>
      <diagonal/>
    </border>
    <border>
      <left/>
      <right/>
      <top style="medium">
        <color theme="0"/>
      </top>
      <bottom style="medium">
        <color theme="0"/>
      </bottom>
      <diagonal/>
    </border>
    <border>
      <left/>
      <right style="medium">
        <color theme="0"/>
      </right>
      <top style="medium">
        <color theme="0"/>
      </top>
      <bottom style="medium">
        <color theme="0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theme="4" tint="0.39997558519241921"/>
      </top>
      <bottom style="thin">
        <color theme="4" tint="0.39997558519241921"/>
      </bottom>
      <diagonal/>
    </border>
    <border>
      <left/>
      <right style="thin">
        <color indexed="64"/>
      </right>
      <top style="thin">
        <color theme="4" tint="0.39997558519241921"/>
      </top>
      <bottom/>
      <diagonal/>
    </border>
  </borders>
  <cellStyleXfs count="1">
    <xf numFmtId="0" fontId="0" fillId="0" borderId="0"/>
  </cellStyleXfs>
  <cellXfs count="161">
    <xf numFmtId="0" fontId="0" fillId="0" borderId="0" xfId="0"/>
    <xf numFmtId="0" fontId="0" fillId="0" borderId="0" xfId="0" applyFill="1"/>
    <xf numFmtId="0" fontId="4" fillId="3" borderId="2" xfId="0" applyFont="1" applyFill="1" applyBorder="1"/>
    <xf numFmtId="0" fontId="0" fillId="2" borderId="1" xfId="0" applyFont="1" applyFill="1" applyBorder="1"/>
    <xf numFmtId="0" fontId="0" fillId="0" borderId="1" xfId="0" applyFont="1" applyBorder="1"/>
    <xf numFmtId="0" fontId="4" fillId="3" borderId="3" xfId="0" applyFont="1" applyFill="1" applyBorder="1"/>
    <xf numFmtId="0" fontId="2" fillId="0" borderId="0" xfId="0" applyFont="1"/>
    <xf numFmtId="0" fontId="2" fillId="0" borderId="0" xfId="0" applyFont="1" applyFill="1"/>
    <xf numFmtId="49" fontId="0" fillId="0" borderId="1" xfId="0" applyNumberFormat="1" applyFont="1" applyFill="1" applyBorder="1"/>
    <xf numFmtId="49" fontId="0" fillId="0" borderId="1" xfId="0" applyNumberFormat="1" applyFont="1" applyFill="1" applyBorder="1" applyAlignment="1">
      <alignment wrapText="1"/>
    </xf>
    <xf numFmtId="49" fontId="0" fillId="0" borderId="0" xfId="0" applyNumberFormat="1" applyFont="1" applyFill="1" applyBorder="1"/>
    <xf numFmtId="0" fontId="0" fillId="0" borderId="4" xfId="0" applyFont="1" applyBorder="1"/>
    <xf numFmtId="49" fontId="0" fillId="0" borderId="5" xfId="0" applyNumberFormat="1" applyFont="1" applyFill="1" applyBorder="1" applyAlignment="1">
      <alignment horizontal="left" vertical="top" wrapText="1"/>
    </xf>
    <xf numFmtId="49" fontId="6" fillId="6" borderId="0" xfId="0" applyNumberFormat="1" applyFont="1" applyFill="1" applyBorder="1" applyAlignment="1"/>
    <xf numFmtId="49" fontId="6" fillId="5" borderId="0" xfId="0" applyNumberFormat="1" applyFont="1" applyFill="1" applyBorder="1"/>
    <xf numFmtId="49" fontId="0" fillId="0" borderId="6" xfId="0" applyNumberFormat="1" applyFont="1" applyFill="1" applyBorder="1" applyAlignment="1">
      <alignment horizontal="left" vertical="top" wrapText="1"/>
    </xf>
    <xf numFmtId="49" fontId="6" fillId="5" borderId="12" xfId="0" applyNumberFormat="1" applyFont="1" applyFill="1" applyBorder="1" applyAlignment="1">
      <alignment horizontal="left" wrapText="1"/>
    </xf>
    <xf numFmtId="0" fontId="6" fillId="6" borderId="8" xfId="0" applyNumberFormat="1" applyFont="1" applyFill="1" applyBorder="1" applyAlignment="1">
      <alignment wrapText="1"/>
    </xf>
    <xf numFmtId="0" fontId="5" fillId="4" borderId="10" xfId="0" applyFont="1" applyFill="1" applyBorder="1" applyAlignment="1">
      <alignment wrapText="1"/>
    </xf>
    <xf numFmtId="0" fontId="5" fillId="4" borderId="11" xfId="0" applyFont="1" applyFill="1" applyBorder="1" applyAlignment="1">
      <alignment wrapText="1"/>
    </xf>
    <xf numFmtId="0" fontId="5" fillId="4" borderId="7" xfId="0" applyFont="1" applyFill="1" applyBorder="1" applyAlignment="1">
      <alignment wrapText="1"/>
    </xf>
    <xf numFmtId="0" fontId="5" fillId="4" borderId="13" xfId="0" applyFont="1" applyFill="1" applyBorder="1" applyAlignment="1">
      <alignment wrapText="1"/>
    </xf>
    <xf numFmtId="0" fontId="6" fillId="6" borderId="12" xfId="0" applyFont="1" applyFill="1" applyBorder="1" applyAlignment="1">
      <alignment horizontal="center" textRotation="90"/>
    </xf>
    <xf numFmtId="0" fontId="5" fillId="4" borderId="10" xfId="0" applyFont="1" applyFill="1" applyBorder="1" applyAlignment="1">
      <alignment horizontal="center" wrapText="1"/>
    </xf>
    <xf numFmtId="0" fontId="5" fillId="4" borderId="11" xfId="0" applyFont="1" applyFill="1" applyBorder="1" applyAlignment="1">
      <alignment horizontal="center" wrapText="1"/>
    </xf>
    <xf numFmtId="49" fontId="0" fillId="0" borderId="4" xfId="0" applyNumberFormat="1" applyFont="1" applyFill="1" applyBorder="1" applyAlignment="1">
      <alignment vertical="top"/>
    </xf>
    <xf numFmtId="0" fontId="0" fillId="0" borderId="0" xfId="0" applyNumberFormat="1" applyFont="1" applyFill="1" applyBorder="1" applyAlignment="1">
      <alignment vertical="top" wrapText="1"/>
    </xf>
    <xf numFmtId="0" fontId="0" fillId="0" borderId="0" xfId="0" applyFont="1" applyFill="1" applyBorder="1" applyAlignment="1">
      <alignment horizontal="center" vertical="top"/>
    </xf>
    <xf numFmtId="0" fontId="0" fillId="0" borderId="4" xfId="0" applyFont="1" applyFill="1" applyBorder="1" applyAlignment="1">
      <alignment vertical="top"/>
    </xf>
    <xf numFmtId="0" fontId="0" fillId="0" borderId="0" xfId="0" applyFont="1" applyFill="1" applyBorder="1" applyAlignment="1">
      <alignment vertical="top"/>
    </xf>
    <xf numFmtId="0" fontId="0" fillId="0" borderId="4" xfId="0" applyNumberFormat="1" applyFont="1" applyFill="1" applyBorder="1" applyAlignment="1">
      <alignment vertical="top" wrapText="1"/>
    </xf>
    <xf numFmtId="0" fontId="0" fillId="0" borderId="4" xfId="0" applyFont="1" applyFill="1" applyBorder="1" applyAlignment="1">
      <alignment horizontal="center" vertical="top"/>
    </xf>
    <xf numFmtId="0" fontId="3" fillId="0" borderId="4" xfId="0" applyFont="1" applyFill="1" applyBorder="1" applyAlignment="1">
      <alignment horizontal="center" vertical="top"/>
    </xf>
    <xf numFmtId="0" fontId="7" fillId="6" borderId="12" xfId="0" applyFont="1" applyFill="1" applyBorder="1" applyAlignment="1">
      <alignment horizontal="center" textRotation="90"/>
    </xf>
    <xf numFmtId="0" fontId="3" fillId="0" borderId="0" xfId="0" applyFont="1" applyFill="1" applyBorder="1" applyAlignment="1">
      <alignment horizontal="center" vertical="top"/>
    </xf>
    <xf numFmtId="0" fontId="3" fillId="0" borderId="0" xfId="0" applyFont="1" applyFill="1" applyAlignment="1">
      <alignment horizontal="center" vertical="top"/>
    </xf>
    <xf numFmtId="0" fontId="3" fillId="0" borderId="0" xfId="0" applyFont="1" applyAlignment="1">
      <alignment horizontal="center" vertical="top"/>
    </xf>
    <xf numFmtId="0" fontId="3" fillId="0" borderId="0" xfId="0" applyFont="1" applyAlignment="1">
      <alignment horizontal="center"/>
    </xf>
    <xf numFmtId="0" fontId="5" fillId="4" borderId="10" xfId="0" applyFont="1" applyFill="1" applyBorder="1" applyAlignment="1">
      <alignment horizontal="left" wrapText="1"/>
    </xf>
    <xf numFmtId="0" fontId="5" fillId="4" borderId="11" xfId="0" applyFont="1" applyFill="1" applyBorder="1" applyAlignment="1">
      <alignment horizontal="left" wrapText="1"/>
    </xf>
    <xf numFmtId="0" fontId="7" fillId="4" borderId="10" xfId="0" applyFont="1" applyFill="1" applyBorder="1" applyAlignment="1">
      <alignment horizontal="center" wrapText="1"/>
    </xf>
    <xf numFmtId="0" fontId="7" fillId="4" borderId="11" xfId="0" applyFont="1" applyFill="1" applyBorder="1" applyAlignment="1">
      <alignment horizontal="center" wrapText="1"/>
    </xf>
    <xf numFmtId="0" fontId="7" fillId="4" borderId="12" xfId="0" applyFont="1" applyFill="1" applyBorder="1" applyAlignment="1">
      <alignment horizontal="center" textRotation="90"/>
    </xf>
    <xf numFmtId="0" fontId="7" fillId="4" borderId="10" xfId="0" applyFont="1" applyFill="1" applyBorder="1" applyAlignment="1">
      <alignment horizontal="center"/>
    </xf>
    <xf numFmtId="0" fontId="7" fillId="5" borderId="10" xfId="0" applyFont="1" applyFill="1" applyBorder="1" applyAlignment="1">
      <alignment horizontal="center"/>
    </xf>
    <xf numFmtId="0" fontId="7" fillId="5" borderId="11" xfId="0" applyFont="1" applyFill="1" applyBorder="1" applyAlignment="1">
      <alignment horizontal="center"/>
    </xf>
    <xf numFmtId="0" fontId="3" fillId="0" borderId="0" xfId="0" applyFont="1" applyAlignment="1">
      <alignment vertical="top"/>
    </xf>
    <xf numFmtId="0" fontId="3" fillId="0" borderId="0" xfId="0" applyFont="1"/>
    <xf numFmtId="0" fontId="8" fillId="0" borderId="0" xfId="0" applyFont="1" applyFill="1" applyBorder="1" applyAlignment="1">
      <alignment horizontal="center" vertical="top"/>
    </xf>
    <xf numFmtId="0" fontId="0" fillId="0" borderId="0" xfId="0" applyFont="1"/>
    <xf numFmtId="0" fontId="11" fillId="6" borderId="12" xfId="0" applyFont="1" applyFill="1" applyBorder="1" applyAlignment="1">
      <alignment horizontal="center" textRotation="90"/>
    </xf>
    <xf numFmtId="0" fontId="0" fillId="0" borderId="0" xfId="0" applyFont="1" applyAlignment="1"/>
    <xf numFmtId="0" fontId="12" fillId="0" borderId="4" xfId="0" applyFont="1" applyFill="1" applyBorder="1" applyAlignment="1">
      <alignment horizontal="center" vertical="top"/>
    </xf>
    <xf numFmtId="49" fontId="0" fillId="0" borderId="0" xfId="0" applyNumberFormat="1" applyFont="1" applyFill="1" applyAlignment="1">
      <alignment horizontal="left" vertical="top" wrapText="1"/>
    </xf>
    <xf numFmtId="49" fontId="0" fillId="0" borderId="0" xfId="0" applyNumberFormat="1" applyFont="1" applyFill="1" applyAlignment="1">
      <alignment vertical="top"/>
    </xf>
    <xf numFmtId="0" fontId="0" fillId="0" borderId="0" xfId="0" applyFont="1" applyFill="1" applyAlignment="1">
      <alignment vertical="top"/>
    </xf>
    <xf numFmtId="0" fontId="0" fillId="0" borderId="0" xfId="0" applyFont="1" applyFill="1" applyAlignment="1">
      <alignment horizontal="center" vertical="top"/>
    </xf>
    <xf numFmtId="0" fontId="0" fillId="0" borderId="0" xfId="0" applyNumberFormat="1" applyFont="1" applyFill="1" applyAlignment="1">
      <alignment vertical="top" wrapText="1"/>
    </xf>
    <xf numFmtId="49" fontId="0" fillId="0" borderId="0" xfId="0" applyNumberFormat="1" applyFont="1" applyAlignment="1">
      <alignment horizontal="left" vertical="top" wrapText="1"/>
    </xf>
    <xf numFmtId="49" fontId="0" fillId="0" borderId="0" xfId="0" applyNumberFormat="1" applyFont="1" applyAlignment="1">
      <alignment vertical="top"/>
    </xf>
    <xf numFmtId="0" fontId="0" fillId="0" borderId="0" xfId="0" applyNumberFormat="1" applyFont="1" applyAlignment="1">
      <alignment vertical="top" wrapText="1"/>
    </xf>
    <xf numFmtId="0" fontId="0" fillId="0" borderId="0" xfId="0" applyFont="1" applyAlignment="1">
      <alignment vertical="top"/>
    </xf>
    <xf numFmtId="0" fontId="0" fillId="0" borderId="0" xfId="0" applyFont="1" applyAlignment="1">
      <alignment horizontal="center" vertical="top"/>
    </xf>
    <xf numFmtId="49" fontId="0" fillId="0" borderId="0" xfId="0" applyNumberFormat="1" applyFont="1"/>
    <xf numFmtId="0" fontId="0" fillId="0" borderId="0" xfId="0" applyNumberFormat="1" applyFont="1" applyAlignment="1">
      <alignment wrapText="1"/>
    </xf>
    <xf numFmtId="0" fontId="0" fillId="0" borderId="0" xfId="0" applyFont="1" applyAlignment="1">
      <alignment horizontal="center"/>
    </xf>
    <xf numFmtId="0" fontId="10" fillId="7" borderId="0" xfId="0" applyFont="1" applyFill="1" applyBorder="1" applyAlignment="1">
      <alignment horizontal="center" vertical="top"/>
    </xf>
    <xf numFmtId="0" fontId="6" fillId="6" borderId="12" xfId="0" applyFont="1" applyFill="1" applyBorder="1" applyAlignment="1"/>
    <xf numFmtId="0" fontId="6" fillId="5" borderId="10" xfId="0" applyFont="1" applyFill="1" applyBorder="1" applyAlignment="1"/>
    <xf numFmtId="0" fontId="0" fillId="5" borderId="11" xfId="0" applyFill="1" applyBorder="1" applyAlignment="1"/>
    <xf numFmtId="0" fontId="6" fillId="6" borderId="12" xfId="0" applyFont="1" applyFill="1" applyBorder="1" applyAlignment="1">
      <alignment wrapText="1"/>
    </xf>
    <xf numFmtId="49" fontId="15" fillId="6" borderId="8" xfId="0" applyNumberFormat="1" applyFont="1" applyFill="1" applyBorder="1" applyAlignment="1">
      <alignment horizontal="right" vertical="center"/>
    </xf>
    <xf numFmtId="49" fontId="15" fillId="6" borderId="9" xfId="0" applyNumberFormat="1" applyFont="1" applyFill="1" applyBorder="1" applyAlignment="1">
      <alignment horizontal="right" vertical="center"/>
    </xf>
    <xf numFmtId="49" fontId="16" fillId="6" borderId="8" xfId="0" applyNumberFormat="1" applyFont="1" applyFill="1" applyBorder="1" applyAlignment="1">
      <alignment horizontal="right" vertical="center"/>
    </xf>
    <xf numFmtId="49" fontId="16" fillId="6" borderId="9" xfId="0" applyNumberFormat="1" applyFont="1" applyFill="1" applyBorder="1" applyAlignment="1">
      <alignment horizontal="right" vertical="center"/>
    </xf>
    <xf numFmtId="49" fontId="0" fillId="0" borderId="0" xfId="0" applyNumberFormat="1" applyFont="1" applyFill="1" applyBorder="1" applyAlignment="1">
      <alignment vertical="top"/>
    </xf>
    <xf numFmtId="49" fontId="6" fillId="6" borderId="12" xfId="0" applyNumberFormat="1" applyFont="1" applyFill="1" applyBorder="1" applyAlignment="1">
      <alignment horizontal="center" textRotation="90"/>
    </xf>
    <xf numFmtId="0" fontId="10" fillId="0" borderId="4" xfId="0" applyFont="1" applyFill="1" applyBorder="1" applyAlignment="1">
      <alignment horizontal="center" vertical="top"/>
    </xf>
    <xf numFmtId="0" fontId="8" fillId="0" borderId="16" xfId="0" applyFont="1" applyFill="1" applyBorder="1" applyAlignment="1">
      <alignment horizontal="center" vertical="top"/>
    </xf>
    <xf numFmtId="0" fontId="0" fillId="0" borderId="16" xfId="0" applyFont="1" applyFill="1" applyBorder="1" applyAlignment="1">
      <alignment vertical="top"/>
    </xf>
    <xf numFmtId="0" fontId="0" fillId="8" borderId="16" xfId="0" applyFont="1" applyFill="1" applyBorder="1" applyAlignment="1">
      <alignment horizontal="center" vertical="top"/>
    </xf>
    <xf numFmtId="0" fontId="8" fillId="9" borderId="16" xfId="0" applyFont="1" applyFill="1" applyBorder="1" applyAlignment="1">
      <alignment horizontal="center" vertical="top"/>
    </xf>
    <xf numFmtId="0" fontId="0" fillId="10" borderId="16" xfId="0" applyFont="1" applyFill="1" applyBorder="1" applyAlignment="1">
      <alignment vertical="top"/>
    </xf>
    <xf numFmtId="0" fontId="0" fillId="11" borderId="16" xfId="0" applyFont="1" applyFill="1" applyBorder="1" applyAlignment="1">
      <alignment vertical="top"/>
    </xf>
    <xf numFmtId="0" fontId="0" fillId="8" borderId="16" xfId="0" applyFont="1" applyFill="1" applyBorder="1" applyAlignment="1">
      <alignment vertical="top"/>
    </xf>
    <xf numFmtId="0" fontId="0" fillId="12" borderId="16" xfId="0" applyFont="1" applyFill="1" applyBorder="1" applyAlignment="1">
      <alignment vertical="top"/>
    </xf>
    <xf numFmtId="0" fontId="0" fillId="13" borderId="16" xfId="0" applyFont="1" applyFill="1" applyBorder="1" applyAlignment="1">
      <alignment vertical="top"/>
    </xf>
    <xf numFmtId="0" fontId="0" fillId="14" borderId="16" xfId="0" applyFont="1" applyFill="1" applyBorder="1" applyAlignment="1">
      <alignment vertical="top"/>
    </xf>
    <xf numFmtId="0" fontId="0" fillId="15" borderId="16" xfId="0" applyFont="1" applyFill="1" applyBorder="1" applyAlignment="1">
      <alignment vertical="top"/>
    </xf>
    <xf numFmtId="0" fontId="7" fillId="5" borderId="17" xfId="0" applyFont="1" applyFill="1" applyBorder="1" applyAlignment="1">
      <alignment horizontal="center"/>
    </xf>
    <xf numFmtId="0" fontId="5" fillId="4" borderId="10" xfId="0" applyFont="1" applyFill="1" applyBorder="1" applyAlignment="1"/>
    <xf numFmtId="0" fontId="5" fillId="4" borderId="11" xfId="0" applyFont="1" applyFill="1" applyBorder="1" applyAlignment="1"/>
    <xf numFmtId="49" fontId="6" fillId="6" borderId="12" xfId="0" applyNumberFormat="1" applyFont="1" applyFill="1" applyBorder="1" applyAlignment="1"/>
    <xf numFmtId="0" fontId="6" fillId="6" borderId="13" xfId="0" applyFont="1" applyFill="1" applyBorder="1" applyAlignment="1">
      <alignment horizontal="center" textRotation="90"/>
    </xf>
    <xf numFmtId="0" fontId="3" fillId="16" borderId="4" xfId="0" applyFont="1" applyFill="1" applyBorder="1" applyAlignment="1">
      <alignment horizontal="center" vertical="top"/>
    </xf>
    <xf numFmtId="0" fontId="3" fillId="7" borderId="4" xfId="0" applyFont="1" applyFill="1" applyBorder="1" applyAlignment="1">
      <alignment horizontal="center" vertical="top"/>
    </xf>
    <xf numFmtId="0" fontId="5" fillId="5" borderId="10" xfId="0" applyFont="1" applyFill="1" applyBorder="1" applyAlignment="1">
      <alignment horizontal="center" wrapText="1"/>
    </xf>
    <xf numFmtId="0" fontId="5" fillId="5" borderId="11" xfId="0" applyFont="1" applyFill="1" applyBorder="1" applyAlignment="1">
      <alignment horizontal="center" wrapText="1"/>
    </xf>
    <xf numFmtId="49" fontId="0" fillId="0" borderId="0" xfId="0" applyNumberFormat="1" applyFont="1" applyFill="1" applyBorder="1" applyAlignment="1">
      <alignment horizontal="center" vertical="top"/>
    </xf>
    <xf numFmtId="0" fontId="13" fillId="0" borderId="4" xfId="0" applyFont="1" applyFill="1" applyBorder="1" applyAlignment="1">
      <alignment horizontal="center" vertical="top"/>
    </xf>
    <xf numFmtId="0" fontId="0" fillId="18" borderId="16" xfId="0" applyFont="1" applyFill="1" applyBorder="1" applyAlignment="1">
      <alignment vertical="top"/>
    </xf>
    <xf numFmtId="0" fontId="0" fillId="19" borderId="16" xfId="0" applyFont="1" applyFill="1" applyBorder="1" applyAlignment="1">
      <alignment vertical="top"/>
    </xf>
    <xf numFmtId="0" fontId="0" fillId="20" borderId="16" xfId="0" applyFont="1" applyFill="1" applyBorder="1" applyAlignment="1">
      <alignment vertical="top"/>
    </xf>
    <xf numFmtId="0" fontId="3" fillId="21" borderId="4" xfId="0" applyFont="1" applyFill="1" applyBorder="1" applyAlignment="1">
      <alignment horizontal="center" vertical="top"/>
    </xf>
    <xf numFmtId="0" fontId="0" fillId="23" borderId="16" xfId="0" applyFont="1" applyFill="1" applyBorder="1" applyAlignment="1">
      <alignment vertical="top"/>
    </xf>
    <xf numFmtId="0" fontId="0" fillId="24" borderId="16" xfId="0" applyFont="1" applyFill="1" applyBorder="1" applyAlignment="1">
      <alignment vertical="top"/>
    </xf>
    <xf numFmtId="0" fontId="0" fillId="25" borderId="16" xfId="0" applyFont="1" applyFill="1" applyBorder="1" applyAlignment="1">
      <alignment vertical="top"/>
    </xf>
    <xf numFmtId="0" fontId="3" fillId="22" borderId="4" xfId="0" applyFont="1" applyFill="1" applyBorder="1" applyAlignment="1">
      <alignment horizontal="center" vertical="top"/>
    </xf>
    <xf numFmtId="0" fontId="0" fillId="26" borderId="16" xfId="0" applyFont="1" applyFill="1" applyBorder="1" applyAlignment="1">
      <alignment vertical="top"/>
    </xf>
    <xf numFmtId="0" fontId="3" fillId="27" borderId="4" xfId="0" applyFont="1" applyFill="1" applyBorder="1" applyAlignment="1">
      <alignment horizontal="center" vertical="top"/>
    </xf>
    <xf numFmtId="0" fontId="0" fillId="28" borderId="16" xfId="0" applyFont="1" applyFill="1" applyBorder="1" applyAlignment="1">
      <alignment vertical="top"/>
    </xf>
    <xf numFmtId="0" fontId="0" fillId="29" borderId="16" xfId="0" applyFont="1" applyFill="1" applyBorder="1" applyAlignment="1">
      <alignment vertical="top"/>
    </xf>
    <xf numFmtId="0" fontId="0" fillId="30" borderId="16" xfId="0" applyFont="1" applyFill="1" applyBorder="1" applyAlignment="1">
      <alignment vertical="top"/>
    </xf>
    <xf numFmtId="0" fontId="0" fillId="31" borderId="16" xfId="0" applyFont="1" applyFill="1" applyBorder="1" applyAlignment="1">
      <alignment vertical="top"/>
    </xf>
    <xf numFmtId="0" fontId="0" fillId="32" borderId="16" xfId="0" applyFont="1" applyFill="1" applyBorder="1" applyAlignment="1">
      <alignment vertical="top"/>
    </xf>
    <xf numFmtId="0" fontId="0" fillId="33" borderId="16" xfId="0" applyFont="1" applyFill="1" applyBorder="1" applyAlignment="1">
      <alignment vertical="top"/>
    </xf>
    <xf numFmtId="0" fontId="0" fillId="34" borderId="16" xfId="0" applyFont="1" applyFill="1" applyBorder="1" applyAlignment="1">
      <alignment vertical="top"/>
    </xf>
    <xf numFmtId="0" fontId="0" fillId="35" borderId="16" xfId="0" applyFont="1" applyFill="1" applyBorder="1" applyAlignment="1">
      <alignment vertical="top"/>
    </xf>
    <xf numFmtId="0" fontId="0" fillId="36" borderId="16" xfId="0" applyFont="1" applyFill="1" applyBorder="1" applyAlignment="1">
      <alignment vertical="top"/>
    </xf>
    <xf numFmtId="0" fontId="0" fillId="37" borderId="16" xfId="0" applyFont="1" applyFill="1" applyBorder="1" applyAlignment="1">
      <alignment vertical="top"/>
    </xf>
    <xf numFmtId="0" fontId="0" fillId="38" borderId="16" xfId="0" applyFont="1" applyFill="1" applyBorder="1" applyAlignment="1">
      <alignment vertical="top"/>
    </xf>
    <xf numFmtId="0" fontId="3" fillId="39" borderId="4" xfId="0" applyFont="1" applyFill="1" applyBorder="1" applyAlignment="1">
      <alignment horizontal="center" vertical="top"/>
    </xf>
    <xf numFmtId="0" fontId="3" fillId="40" borderId="4" xfId="0" applyFont="1" applyFill="1" applyBorder="1" applyAlignment="1">
      <alignment horizontal="center" vertical="top"/>
    </xf>
    <xf numFmtId="0" fontId="0" fillId="41" borderId="16" xfId="0" applyFont="1" applyFill="1" applyBorder="1" applyAlignment="1">
      <alignment vertical="top"/>
    </xf>
    <xf numFmtId="0" fontId="0" fillId="42" borderId="16" xfId="0" applyFont="1" applyFill="1" applyBorder="1" applyAlignment="1">
      <alignment vertical="top"/>
    </xf>
    <xf numFmtId="0" fontId="0" fillId="43" borderId="16" xfId="0" applyFont="1" applyFill="1" applyBorder="1" applyAlignment="1">
      <alignment vertical="top"/>
    </xf>
    <xf numFmtId="0" fontId="0" fillId="44" borderId="16" xfId="0" applyFont="1" applyFill="1" applyBorder="1" applyAlignment="1">
      <alignment vertical="top"/>
    </xf>
    <xf numFmtId="0" fontId="0" fillId="45" borderId="16" xfId="0" applyFont="1" applyFill="1" applyBorder="1" applyAlignment="1">
      <alignment vertical="top"/>
    </xf>
    <xf numFmtId="0" fontId="0" fillId="46" borderId="16" xfId="0" applyFont="1" applyFill="1" applyBorder="1" applyAlignment="1">
      <alignment vertical="top"/>
    </xf>
    <xf numFmtId="0" fontId="3" fillId="47" borderId="4" xfId="0" applyFont="1" applyFill="1" applyBorder="1" applyAlignment="1">
      <alignment horizontal="center" vertical="top"/>
    </xf>
    <xf numFmtId="0" fontId="0" fillId="48" borderId="16" xfId="0" applyFont="1" applyFill="1" applyBorder="1" applyAlignment="1">
      <alignment vertical="top"/>
    </xf>
    <xf numFmtId="0" fontId="3" fillId="49" borderId="4" xfId="0" applyFont="1" applyFill="1" applyBorder="1" applyAlignment="1">
      <alignment horizontal="center" vertical="top"/>
    </xf>
    <xf numFmtId="0" fontId="0" fillId="50" borderId="16" xfId="0" applyFont="1" applyFill="1" applyBorder="1" applyAlignment="1">
      <alignment vertical="top"/>
    </xf>
    <xf numFmtId="0" fontId="0" fillId="51" borderId="16" xfId="0" applyFont="1" applyFill="1" applyBorder="1" applyAlignment="1">
      <alignment vertical="top"/>
    </xf>
    <xf numFmtId="0" fontId="3" fillId="52" borderId="4" xfId="0" applyFont="1" applyFill="1" applyBorder="1" applyAlignment="1">
      <alignment horizontal="center" vertical="top"/>
    </xf>
    <xf numFmtId="0" fontId="0" fillId="53" borderId="16" xfId="0" applyFont="1" applyFill="1" applyBorder="1" applyAlignment="1">
      <alignment vertical="top"/>
    </xf>
    <xf numFmtId="0" fontId="6" fillId="6" borderId="13" xfId="0" applyFont="1" applyFill="1" applyBorder="1" applyAlignment="1">
      <alignment horizontal="right" vertical="center"/>
    </xf>
    <xf numFmtId="0" fontId="0" fillId="54" borderId="16" xfId="0" applyFont="1" applyFill="1" applyBorder="1" applyAlignment="1">
      <alignment vertical="top"/>
    </xf>
    <xf numFmtId="0" fontId="3" fillId="55" borderId="4" xfId="0" applyFont="1" applyFill="1" applyBorder="1" applyAlignment="1">
      <alignment horizontal="center" vertical="top"/>
    </xf>
    <xf numFmtId="0" fontId="0" fillId="56" borderId="16" xfId="0" applyFont="1" applyFill="1" applyBorder="1" applyAlignment="1">
      <alignment vertical="top"/>
    </xf>
    <xf numFmtId="0" fontId="19" fillId="57" borderId="4" xfId="0" applyFont="1" applyFill="1" applyBorder="1" applyAlignment="1">
      <alignment horizontal="center" vertical="top"/>
    </xf>
    <xf numFmtId="0" fontId="0" fillId="58" borderId="16" xfId="0" applyFont="1" applyFill="1" applyBorder="1" applyAlignment="1">
      <alignment vertical="top"/>
    </xf>
    <xf numFmtId="0" fontId="0" fillId="59" borderId="16" xfId="0" applyFont="1" applyFill="1" applyBorder="1" applyAlignment="1">
      <alignment vertical="top"/>
    </xf>
    <xf numFmtId="0" fontId="0" fillId="60" borderId="16" xfId="0" applyFont="1" applyFill="1" applyBorder="1" applyAlignment="1">
      <alignment vertical="top"/>
    </xf>
    <xf numFmtId="0" fontId="0" fillId="17" borderId="22" xfId="0" applyFont="1" applyFill="1" applyBorder="1" applyAlignment="1">
      <alignment vertical="top"/>
    </xf>
    <xf numFmtId="0" fontId="0" fillId="0" borderId="23" xfId="0" applyFont="1" applyFill="1" applyBorder="1" applyAlignment="1">
      <alignment vertical="top"/>
    </xf>
    <xf numFmtId="0" fontId="0" fillId="0" borderId="24" xfId="0" applyFont="1" applyFill="1" applyBorder="1" applyAlignment="1">
      <alignment vertical="top"/>
    </xf>
    <xf numFmtId="0" fontId="0" fillId="0" borderId="1" xfId="0" applyFont="1" applyFill="1" applyBorder="1" applyAlignment="1">
      <alignment vertical="top"/>
    </xf>
    <xf numFmtId="0" fontId="6" fillId="5" borderId="10" xfId="0" applyFont="1" applyFill="1" applyBorder="1" applyAlignment="1"/>
    <xf numFmtId="0" fontId="0" fillId="0" borderId="11" xfId="0" applyBorder="1" applyAlignment="1"/>
    <xf numFmtId="0" fontId="7" fillId="5" borderId="10" xfId="0" applyFont="1" applyFill="1" applyBorder="1" applyAlignment="1">
      <alignment horizontal="center"/>
    </xf>
    <xf numFmtId="0" fontId="7" fillId="5" borderId="11" xfId="0" applyFont="1" applyFill="1" applyBorder="1" applyAlignment="1">
      <alignment horizontal="center"/>
    </xf>
    <xf numFmtId="49" fontId="5" fillId="4" borderId="14" xfId="0" applyNumberFormat="1" applyFont="1" applyFill="1" applyBorder="1" applyAlignment="1">
      <alignment horizontal="center"/>
    </xf>
    <xf numFmtId="49" fontId="6" fillId="5" borderId="15" xfId="0" applyNumberFormat="1" applyFont="1" applyFill="1" applyBorder="1" applyAlignment="1">
      <alignment horizontal="center"/>
    </xf>
    <xf numFmtId="0" fontId="6" fillId="5" borderId="15" xfId="0" applyFont="1" applyFill="1" applyBorder="1" applyAlignment="1">
      <alignment horizontal="center"/>
    </xf>
    <xf numFmtId="49" fontId="5" fillId="4" borderId="14" xfId="0" applyNumberFormat="1" applyFont="1" applyFill="1" applyBorder="1" applyAlignment="1">
      <alignment horizontal="center" wrapText="1"/>
    </xf>
    <xf numFmtId="0" fontId="6" fillId="5" borderId="15" xfId="0" applyFont="1" applyFill="1" applyBorder="1" applyAlignment="1">
      <alignment horizontal="center" wrapText="1"/>
    </xf>
    <xf numFmtId="0" fontId="6" fillId="5" borderId="18" xfId="0" applyFont="1" applyFill="1" applyBorder="1" applyAlignment="1">
      <alignment horizontal="center"/>
    </xf>
    <xf numFmtId="0" fontId="5" fillId="4" borderId="19" xfId="0" applyFont="1" applyFill="1" applyBorder="1" applyAlignment="1">
      <alignment horizontal="center" wrapText="1"/>
    </xf>
    <xf numFmtId="0" fontId="0" fillId="0" borderId="20" xfId="0" applyBorder="1" applyAlignment="1">
      <alignment horizontal="center"/>
    </xf>
    <xf numFmtId="0" fontId="0" fillId="0" borderId="21" xfId="0" applyBorder="1" applyAlignment="1">
      <alignment horizontal="center"/>
    </xf>
  </cellXfs>
  <cellStyles count="1">
    <cellStyle name="Normální" xfId="0" builtinId="0"/>
  </cellStyles>
  <dxfs count="44">
    <dxf>
      <border outline="0">
        <top style="thin">
          <color theme="4" tint="0.39997558519241921"/>
        </top>
      </border>
    </dxf>
    <dxf>
      <border outline="0">
        <left style="thin">
          <color theme="4" tint="0.39997558519241921"/>
        </left>
        <right style="thin">
          <color theme="4" tint="0.39997558519241921"/>
        </right>
        <top style="thin">
          <color theme="4" tint="0.39997558519241921"/>
        </top>
        <bottom style="thin">
          <color theme="4" tint="0.39997558519241921"/>
        </bottom>
      </border>
    </dxf>
    <dxf>
      <border outline="0">
        <bottom style="thin">
          <color theme="4" tint="0.39997558519241921"/>
        </bottom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1"/>
        <color theme="0"/>
        <name val="Calibri"/>
        <family val="2"/>
        <scheme val="minor"/>
      </font>
      <fill>
        <patternFill patternType="solid">
          <fgColor theme="4"/>
          <bgColor theme="4"/>
        </patternFill>
      </fill>
    </dxf>
    <dxf>
      <fill>
        <patternFill patternType="none">
          <fgColor indexed="64"/>
          <bgColor indexed="65"/>
        </patternFill>
      </fill>
    </dxf>
    <dxf>
      <fill>
        <patternFill patternType="none">
          <fgColor indexed="64"/>
          <bgColor indexed="65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theme="1"/>
        <name val="Calibri"/>
        <family val="2"/>
        <scheme val="minor"/>
      </font>
      <numFmt numFmtId="30" formatCode="@"/>
      <fill>
        <patternFill patternType="none">
          <fgColor indexed="64"/>
          <bgColor indexed="65"/>
        </patternFill>
      </fill>
    </dxf>
    <dxf>
      <fill>
        <patternFill patternType="none">
          <fgColor indexed="64"/>
          <bgColor indexed="65"/>
        </patternFill>
      </fill>
    </dxf>
    <dxf>
      <font>
        <strike val="0"/>
        <outline val="0"/>
        <shadow val="0"/>
        <u val="none"/>
        <vertAlign val="baseline"/>
        <sz val="11"/>
        <family val="2"/>
      </font>
      <alignment horizontal="center" vertical="top" textRotation="0" indent="0" justifyLastLine="0" shrinkToFit="0" readingOrder="0"/>
    </dxf>
    <dxf>
      <font>
        <b/>
        <strike val="0"/>
        <outline val="0"/>
        <shadow val="0"/>
        <u val="none"/>
        <vertAlign val="baseline"/>
        <sz val="11"/>
        <color theme="1"/>
        <name val="Calibri"/>
        <family val="2"/>
        <charset val="238"/>
        <scheme val="minor"/>
      </font>
      <alignment horizontal="center" vertical="top" textRotation="0" wrapText="0" indent="0" justifyLastLine="0" shrinkToFit="0" readingOrder="0"/>
    </dxf>
    <dxf>
      <font>
        <b/>
        <strike val="0"/>
        <outline val="0"/>
        <shadow val="0"/>
        <u val="none"/>
        <vertAlign val="baseline"/>
        <sz val="11"/>
        <charset val="238"/>
      </font>
      <alignment horizontal="center" vertical="top" textRotation="0" wrapText="0" indent="0" justifyLastLine="0" shrinkToFit="0" readingOrder="0"/>
    </dxf>
    <dxf>
      <font>
        <strike val="0"/>
        <outline val="0"/>
        <shadow val="0"/>
        <u val="none"/>
        <vertAlign val="baseline"/>
        <sz val="11"/>
      </font>
      <alignment horizontal="center" vertical="top" textRotation="0" wrapText="0" indent="0" justifyLastLine="0" shrinkToFit="0" readingOrder="0"/>
    </dxf>
    <dxf>
      <font>
        <strike val="0"/>
        <outline val="0"/>
        <shadow val="0"/>
        <u val="none"/>
        <vertAlign val="baseline"/>
        <sz val="11"/>
      </font>
      <alignment horizontal="center" vertical="top" textRotation="0" wrapText="0" indent="0" justifyLastLine="0" shrinkToFit="0" readingOrder="0"/>
    </dxf>
    <dxf>
      <font>
        <b/>
        <strike val="0"/>
        <outline val="0"/>
        <shadow val="0"/>
        <u val="none"/>
        <vertAlign val="baseline"/>
        <sz val="11"/>
        <charset val="238"/>
      </font>
      <alignment horizontal="center" vertical="top" textRotation="0" wrapText="0" indent="0" justifyLastLine="0" shrinkToFit="0" readingOrder="0"/>
    </dxf>
    <dxf>
      <font>
        <b/>
        <strike val="0"/>
        <outline val="0"/>
        <shadow val="0"/>
        <u val="none"/>
        <vertAlign val="baseline"/>
        <sz val="11"/>
        <charset val="238"/>
      </font>
      <alignment horizontal="center" vertical="top" textRotation="0" wrapText="0" indent="0" justifyLastLine="0" shrinkToFit="0" readingOrder="0"/>
    </dxf>
    <dxf>
      <font>
        <b/>
        <strike val="0"/>
        <outline val="0"/>
        <shadow val="0"/>
        <u val="none"/>
        <vertAlign val="baseline"/>
        <sz val="11"/>
        <charset val="238"/>
      </font>
      <alignment horizontal="center" vertical="top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theme="1"/>
        <name val="Calibri"/>
        <family val="2"/>
        <scheme val="minor"/>
      </font>
      <fill>
        <patternFill patternType="none">
          <fgColor indexed="64"/>
          <bgColor indexed="65"/>
        </patternFill>
      </fill>
      <alignment horizontal="center" vertical="top" textRotation="0" wrapText="0" indent="0" justifyLastLine="0" shrinkToFit="0" readingOrder="0"/>
      <border diagonalUp="0" diagonalDown="0">
        <left/>
        <right/>
        <top style="thin">
          <color theme="4" tint="0.39997558519241921"/>
        </top>
        <bottom/>
        <vertical/>
        <horizontal/>
      </border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theme="1"/>
        <name val="Calibri"/>
        <family val="2"/>
        <scheme val="minor"/>
      </font>
      <fill>
        <patternFill patternType="none">
          <fgColor indexed="64"/>
          <bgColor indexed="65"/>
        </patternFill>
      </fill>
      <alignment horizontal="center" vertical="top" textRotation="0" wrapText="0" indent="0" justifyLastLine="0" shrinkToFit="0" readingOrder="0"/>
      <border diagonalUp="0" diagonalDown="0">
        <left/>
        <right/>
        <top style="thin">
          <color theme="4" tint="0.39997558519241921"/>
        </top>
        <bottom/>
        <vertical/>
        <horizontal/>
      </border>
    </dxf>
    <dxf>
      <font>
        <strike val="0"/>
        <outline val="0"/>
        <shadow val="0"/>
        <u val="none"/>
        <vertAlign val="baseline"/>
        <sz val="11"/>
      </font>
      <alignment horizontal="center" vertical="top" textRotation="0" wrapText="0" indent="0" justifyLastLine="0" shrinkToFit="0" readingOrder="0"/>
    </dxf>
    <dxf>
      <font>
        <strike val="0"/>
        <outline val="0"/>
        <shadow val="0"/>
        <u val="none"/>
        <vertAlign val="baseline"/>
        <sz val="11"/>
      </font>
      <alignment horizontal="center" vertical="top" textRotation="0" wrapText="0" indent="0" justifyLastLine="0" shrinkToFit="0" readingOrder="0"/>
    </dxf>
    <dxf>
      <font>
        <strike val="0"/>
        <outline val="0"/>
        <shadow val="0"/>
        <u val="none"/>
        <vertAlign val="baseline"/>
        <sz val="11"/>
      </font>
      <alignment horizontal="center" vertical="top" textRotation="0" wrapText="0" indent="0" justifyLastLine="0" shrinkToFit="0" readingOrder="0"/>
    </dxf>
    <dxf>
      <font>
        <strike val="0"/>
        <outline val="0"/>
        <shadow val="0"/>
        <u val="none"/>
        <vertAlign val="baseline"/>
        <sz val="11"/>
      </font>
      <alignment horizontal="center" vertical="top" textRotation="0" wrapText="0" indent="0" justifyLastLine="0" shrinkToFit="0" readingOrder="0"/>
    </dxf>
    <dxf>
      <font>
        <strike val="0"/>
        <outline val="0"/>
        <shadow val="0"/>
        <u val="none"/>
        <vertAlign val="baseline"/>
        <sz val="11"/>
      </font>
      <alignment horizontal="center" vertical="top" textRotation="0" wrapText="0" indent="0" justifyLastLine="0" shrinkToFit="0" readingOrder="0"/>
    </dxf>
    <dxf>
      <font>
        <strike val="0"/>
        <outline val="0"/>
        <shadow val="0"/>
        <u val="none"/>
        <vertAlign val="baseline"/>
        <sz val="11"/>
      </font>
      <alignment horizontal="center" vertical="top" textRotation="0" wrapText="0" indent="0" justifyLastLine="0" shrinkToFit="0" readingOrder="0"/>
    </dxf>
    <dxf>
      <font>
        <strike val="0"/>
        <outline val="0"/>
        <shadow val="0"/>
        <u val="none"/>
        <vertAlign val="baseline"/>
        <sz val="11"/>
      </font>
      <alignment horizontal="center" vertical="top" textRotation="0" wrapText="0" indent="0" justifyLastLine="0" shrinkToFit="0" readingOrder="0"/>
    </dxf>
    <dxf>
      <font>
        <strike val="0"/>
        <outline val="0"/>
        <shadow val="0"/>
        <u val="none"/>
        <vertAlign val="baseline"/>
        <sz val="11"/>
      </font>
      <alignment horizontal="center" vertical="top" textRotation="0" wrapText="0" indent="0" justifyLastLine="0" shrinkToFit="0" readingOrder="0"/>
    </dxf>
    <dxf>
      <font>
        <strike val="0"/>
        <outline val="0"/>
        <shadow val="0"/>
        <u val="none"/>
        <vertAlign val="baseline"/>
        <sz val="11"/>
      </font>
      <alignment horizontal="center" vertical="top" textRotation="0" wrapText="0" indent="0" justifyLastLine="0" shrinkToFit="0" readingOrder="0"/>
    </dxf>
    <dxf>
      <font>
        <strike val="0"/>
        <outline val="0"/>
        <shadow val="0"/>
        <u val="none"/>
        <vertAlign val="baseline"/>
        <sz val="11"/>
      </font>
      <alignment horizontal="center" vertical="top" textRotation="0" wrapText="0" indent="0" justifyLastLine="0" shrinkToFit="0" readingOrder="0"/>
    </dxf>
    <dxf>
      <font>
        <strike val="0"/>
        <outline val="0"/>
        <shadow val="0"/>
        <u val="none"/>
        <vertAlign val="baseline"/>
        <sz val="11"/>
      </font>
      <alignment horizontal="center" vertical="top" textRotation="0" wrapText="0" indent="0" justifyLastLine="0" shrinkToFit="0" readingOrder="0"/>
    </dxf>
    <dxf>
      <font>
        <strike val="0"/>
        <outline val="0"/>
        <shadow val="0"/>
        <u val="none"/>
        <vertAlign val="baseline"/>
        <sz val="11"/>
      </font>
      <alignment horizontal="center" vertical="top" textRotation="0" wrapText="0" indent="0" justifyLastLine="0" shrinkToFit="0" readingOrder="0"/>
    </dxf>
    <dxf>
      <font>
        <strike val="0"/>
        <outline val="0"/>
        <shadow val="0"/>
        <u val="none"/>
        <vertAlign val="baseline"/>
        <sz val="11"/>
      </font>
      <alignment horizontal="center" vertical="top" textRotation="0" wrapText="0" indent="0" justifyLastLine="0" shrinkToFit="0" readingOrder="0"/>
    </dxf>
    <dxf>
      <font>
        <strike val="0"/>
        <outline val="0"/>
        <shadow val="0"/>
        <u val="none"/>
        <vertAlign val="baseline"/>
        <sz val="11"/>
      </font>
      <alignment horizontal="center" vertical="top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theme="1"/>
        <name val="Calibri"/>
        <family val="2"/>
        <scheme val="minor"/>
      </font>
      <fill>
        <patternFill patternType="none">
          <fgColor indexed="64"/>
          <bgColor auto="1"/>
        </patternFill>
      </fill>
      <alignment horizontal="general" vertical="top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theme="1"/>
        <name val="Calibri"/>
        <family val="2"/>
        <scheme val="minor"/>
      </font>
      <fill>
        <patternFill patternType="none">
          <fgColor indexed="64"/>
          <bgColor auto="1"/>
        </patternFill>
      </fill>
      <alignment horizontal="general" vertical="top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theme="1"/>
        <name val="Calibri"/>
        <family val="2"/>
        <scheme val="minor"/>
      </font>
      <fill>
        <patternFill patternType="none">
          <fgColor indexed="64"/>
          <bgColor indexed="65"/>
        </patternFill>
      </fill>
      <alignment horizontal="general" vertical="top" textRotation="0" wrapText="0" indent="0" justifyLastLine="0" shrinkToFit="0" readingOrder="0"/>
      <border diagonalUp="0" diagonalDown="0" outline="0">
        <left style="thin">
          <color indexed="64"/>
        </left>
        <right/>
        <top style="thin">
          <color indexed="64"/>
        </top>
        <bottom style="thin">
          <color indexed="64"/>
        </bottom>
      </border>
    </dxf>
    <dxf>
      <font>
        <strike val="0"/>
        <outline val="0"/>
        <shadow val="0"/>
        <u val="none"/>
        <vertAlign val="baseline"/>
        <sz val="11"/>
      </font>
      <alignment horizontal="general" vertical="top" textRotation="0" wrapText="0" indent="0" justifyLastLine="0" shrinkToFit="0" readingOrder="0"/>
    </dxf>
    <dxf>
      <font>
        <strike val="0"/>
        <outline val="0"/>
        <shadow val="0"/>
        <u val="none"/>
        <vertAlign val="baseline"/>
        <sz val="11"/>
      </font>
      <alignment vertical="top" textRotation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theme="1"/>
        <name val="Calibri"/>
        <family val="2"/>
        <scheme val="minor"/>
      </font>
      <numFmt numFmtId="0" formatCode="General"/>
      <fill>
        <patternFill patternType="none">
          <fgColor indexed="64"/>
          <bgColor indexed="65"/>
        </patternFill>
      </fill>
      <alignment horizontal="general" vertical="top" textRotation="0" wrapText="0" indent="0" justifyLastLine="0" shrinkToFit="0" readingOrder="0"/>
      <border diagonalUp="0" diagonalDown="0">
        <left/>
        <right/>
        <top style="thin">
          <color theme="4" tint="0.39997558519241921"/>
        </top>
        <bottom/>
        <vertical/>
        <horizontal/>
      </border>
    </dxf>
    <dxf>
      <font>
        <strike val="0"/>
        <outline val="0"/>
        <shadow val="0"/>
        <u val="none"/>
        <vertAlign val="baseline"/>
        <sz val="11"/>
      </font>
      <numFmt numFmtId="0" formatCode="General"/>
      <alignment horizontal="general" vertical="top" textRotation="0" wrapText="1" indent="0" justifyLastLine="0" shrinkToFit="0" readingOrder="0"/>
    </dxf>
    <dxf>
      <font>
        <strike val="0"/>
        <outline val="0"/>
        <shadow val="0"/>
        <u val="none"/>
        <vertAlign val="baseline"/>
        <sz val="11"/>
      </font>
      <numFmt numFmtId="30" formatCode="@"/>
      <alignment vertical="top" textRotation="0" indent="0" justifyLastLine="0" shrinkToFit="0" readingOrder="0"/>
    </dxf>
    <dxf>
      <font>
        <strike val="0"/>
        <outline val="0"/>
        <shadow val="0"/>
        <u val="none"/>
        <vertAlign val="baseline"/>
        <sz val="11"/>
      </font>
      <numFmt numFmtId="30" formatCode="@"/>
      <alignment horizontal="general" vertical="top" textRotation="0" wrapText="0" indent="0" justifyLastLine="0" shrinkToFit="0" readingOrder="0"/>
    </dxf>
    <dxf>
      <font>
        <strike val="0"/>
        <outline val="0"/>
        <shadow val="0"/>
        <u val="none"/>
        <vertAlign val="baseline"/>
        <sz val="11"/>
      </font>
      <numFmt numFmtId="30" formatCode="@"/>
      <alignment horizontal="left" vertical="top" textRotation="0" wrapText="1" indent="0" justifyLastLine="0" shrinkToFit="0" readingOrder="0"/>
    </dxf>
    <dxf>
      <font>
        <strike val="0"/>
        <outline val="0"/>
        <shadow val="0"/>
        <u val="none"/>
        <vertAlign val="baseline"/>
        <sz val="11"/>
        <family val="2"/>
      </font>
      <alignment vertical="top" textRotation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theme="7"/>
        <name val="Calibri"/>
        <family val="2"/>
        <scheme val="minor"/>
      </font>
      <fill>
        <patternFill patternType="solid">
          <fgColor theme="4" tint="0.79998168889431442"/>
          <bgColor rgb="FF99CC00"/>
        </patternFill>
      </fill>
      <alignment vertical="bottom" indent="0" justifyLastLine="0" shrinkToFit="0" readingOrder="0"/>
    </dxf>
  </dxfs>
  <tableStyles count="0" defaultTableStyle="TableStyleMedium2" defaultPivotStyle="PivotStyleLight16"/>
  <colors>
    <mruColors>
      <color rgb="FFF8D5FF"/>
      <color rgb="FFFFEBFF"/>
      <color rgb="FFE60000"/>
      <color rgb="FFFF0000"/>
      <color rgb="FFF9E1FF"/>
      <color rgb="FFCEECAC"/>
      <color rgb="FFCEF3A5"/>
      <color rgb="FFE7F4B2"/>
      <color rgb="FFF7D5FF"/>
      <color rgb="FFFEE70A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sharedStrings" Target="sharedStrings.xml"/><Relationship Id="rId3" Type="http://schemas.openxmlformats.org/officeDocument/2006/relationships/worksheet" Target="worksheets/sheet3.xml"/><Relationship Id="rId7" Type="http://schemas.openxmlformats.org/officeDocument/2006/relationships/styles" Target="styles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theme" Target="theme/theme1.xml"/><Relationship Id="rId5" Type="http://schemas.openxmlformats.org/officeDocument/2006/relationships/worksheet" Target="worksheets/sheet5.xml"/><Relationship Id="rId10" Type="http://schemas.openxmlformats.org/officeDocument/2006/relationships/customXml" Target="../customXml/item1.xml"/><Relationship Id="rId4" Type="http://schemas.openxmlformats.org/officeDocument/2006/relationships/worksheet" Target="worksheets/sheet4.xml"/><Relationship Id="rId9" Type="http://schemas.openxmlformats.org/officeDocument/2006/relationships/calcChain" Target="calcChain.xml"/></Relationships>
</file>

<file path=xl/drawings/_rels/vmlDrawing1.vml.rels><?xml version="1.0" encoding="UTF-8" standalone="yes"?>
<Relationships xmlns="http://schemas.openxmlformats.org/package/2006/relationships"><Relationship Id="rId26" Type="http://schemas.openxmlformats.org/officeDocument/2006/relationships/image" Target="../media/image26.jpeg"/><Relationship Id="rId117" Type="http://schemas.openxmlformats.org/officeDocument/2006/relationships/image" Target="../media/image117.jpeg"/><Relationship Id="rId21" Type="http://schemas.openxmlformats.org/officeDocument/2006/relationships/image" Target="../media/image21.jpeg"/><Relationship Id="rId42" Type="http://schemas.openxmlformats.org/officeDocument/2006/relationships/image" Target="../media/image42.jpeg"/><Relationship Id="rId47" Type="http://schemas.openxmlformats.org/officeDocument/2006/relationships/image" Target="../media/image47.jpeg"/><Relationship Id="rId63" Type="http://schemas.openxmlformats.org/officeDocument/2006/relationships/image" Target="../media/image63.jpeg"/><Relationship Id="rId68" Type="http://schemas.openxmlformats.org/officeDocument/2006/relationships/image" Target="../media/image68.jpeg"/><Relationship Id="rId84" Type="http://schemas.openxmlformats.org/officeDocument/2006/relationships/image" Target="../media/image84.jpeg"/><Relationship Id="rId89" Type="http://schemas.openxmlformats.org/officeDocument/2006/relationships/image" Target="../media/image89.jpeg"/><Relationship Id="rId112" Type="http://schemas.openxmlformats.org/officeDocument/2006/relationships/image" Target="../media/image112.jpeg"/><Relationship Id="rId133" Type="http://schemas.openxmlformats.org/officeDocument/2006/relationships/image" Target="../media/image133.jpeg"/><Relationship Id="rId138" Type="http://schemas.openxmlformats.org/officeDocument/2006/relationships/image" Target="../media/image138.jpeg"/><Relationship Id="rId154" Type="http://schemas.openxmlformats.org/officeDocument/2006/relationships/image" Target="../media/image154.jpeg"/><Relationship Id="rId159" Type="http://schemas.openxmlformats.org/officeDocument/2006/relationships/image" Target="../media/image159.jpeg"/><Relationship Id="rId16" Type="http://schemas.openxmlformats.org/officeDocument/2006/relationships/image" Target="../media/image16.jpeg"/><Relationship Id="rId107" Type="http://schemas.openxmlformats.org/officeDocument/2006/relationships/image" Target="../media/image107.jpeg"/><Relationship Id="rId11" Type="http://schemas.openxmlformats.org/officeDocument/2006/relationships/image" Target="../media/image11.jpeg"/><Relationship Id="rId32" Type="http://schemas.openxmlformats.org/officeDocument/2006/relationships/image" Target="../media/image32.jpeg"/><Relationship Id="rId37" Type="http://schemas.openxmlformats.org/officeDocument/2006/relationships/image" Target="../media/image37.jpeg"/><Relationship Id="rId53" Type="http://schemas.openxmlformats.org/officeDocument/2006/relationships/image" Target="../media/image53.jpeg"/><Relationship Id="rId58" Type="http://schemas.openxmlformats.org/officeDocument/2006/relationships/image" Target="../media/image58.jpeg"/><Relationship Id="rId74" Type="http://schemas.openxmlformats.org/officeDocument/2006/relationships/image" Target="../media/image74.jpeg"/><Relationship Id="rId79" Type="http://schemas.openxmlformats.org/officeDocument/2006/relationships/image" Target="../media/image79.jpeg"/><Relationship Id="rId102" Type="http://schemas.openxmlformats.org/officeDocument/2006/relationships/image" Target="../media/image102.jpeg"/><Relationship Id="rId123" Type="http://schemas.openxmlformats.org/officeDocument/2006/relationships/image" Target="../media/image123.jpeg"/><Relationship Id="rId128" Type="http://schemas.openxmlformats.org/officeDocument/2006/relationships/image" Target="../media/image128.jpeg"/><Relationship Id="rId144" Type="http://schemas.openxmlformats.org/officeDocument/2006/relationships/image" Target="../media/image144.jpeg"/><Relationship Id="rId149" Type="http://schemas.openxmlformats.org/officeDocument/2006/relationships/image" Target="../media/image149.jpeg"/><Relationship Id="rId5" Type="http://schemas.openxmlformats.org/officeDocument/2006/relationships/image" Target="../media/image5.jpeg"/><Relationship Id="rId90" Type="http://schemas.openxmlformats.org/officeDocument/2006/relationships/image" Target="../media/image90.jpeg"/><Relationship Id="rId95" Type="http://schemas.openxmlformats.org/officeDocument/2006/relationships/image" Target="../media/image95.jpeg"/><Relationship Id="rId22" Type="http://schemas.openxmlformats.org/officeDocument/2006/relationships/image" Target="../media/image22.jpeg"/><Relationship Id="rId27" Type="http://schemas.openxmlformats.org/officeDocument/2006/relationships/image" Target="../media/image27.jpeg"/><Relationship Id="rId43" Type="http://schemas.openxmlformats.org/officeDocument/2006/relationships/image" Target="../media/image43.jpeg"/><Relationship Id="rId48" Type="http://schemas.openxmlformats.org/officeDocument/2006/relationships/image" Target="../media/image48.jpeg"/><Relationship Id="rId64" Type="http://schemas.openxmlformats.org/officeDocument/2006/relationships/image" Target="../media/image64.jpeg"/><Relationship Id="rId69" Type="http://schemas.openxmlformats.org/officeDocument/2006/relationships/image" Target="../media/image69.jpeg"/><Relationship Id="rId113" Type="http://schemas.openxmlformats.org/officeDocument/2006/relationships/image" Target="../media/image113.jpeg"/><Relationship Id="rId118" Type="http://schemas.openxmlformats.org/officeDocument/2006/relationships/image" Target="../media/image118.jpeg"/><Relationship Id="rId134" Type="http://schemas.openxmlformats.org/officeDocument/2006/relationships/image" Target="../media/image134.jpeg"/><Relationship Id="rId139" Type="http://schemas.openxmlformats.org/officeDocument/2006/relationships/image" Target="../media/image139.jpeg"/><Relationship Id="rId80" Type="http://schemas.openxmlformats.org/officeDocument/2006/relationships/image" Target="../media/image80.jpeg"/><Relationship Id="rId85" Type="http://schemas.openxmlformats.org/officeDocument/2006/relationships/image" Target="../media/image85.jpeg"/><Relationship Id="rId150" Type="http://schemas.openxmlformats.org/officeDocument/2006/relationships/image" Target="../media/image150.jpeg"/><Relationship Id="rId155" Type="http://schemas.openxmlformats.org/officeDocument/2006/relationships/image" Target="../media/image155.jpeg"/><Relationship Id="rId12" Type="http://schemas.openxmlformats.org/officeDocument/2006/relationships/image" Target="../media/image12.jpeg"/><Relationship Id="rId17" Type="http://schemas.openxmlformats.org/officeDocument/2006/relationships/image" Target="../media/image17.jpeg"/><Relationship Id="rId33" Type="http://schemas.openxmlformats.org/officeDocument/2006/relationships/image" Target="../media/image33.jpeg"/><Relationship Id="rId38" Type="http://schemas.openxmlformats.org/officeDocument/2006/relationships/image" Target="../media/image38.jpeg"/><Relationship Id="rId59" Type="http://schemas.openxmlformats.org/officeDocument/2006/relationships/image" Target="../media/image59.jpeg"/><Relationship Id="rId103" Type="http://schemas.openxmlformats.org/officeDocument/2006/relationships/image" Target="../media/image103.jpeg"/><Relationship Id="rId108" Type="http://schemas.openxmlformats.org/officeDocument/2006/relationships/image" Target="../media/image108.jpeg"/><Relationship Id="rId124" Type="http://schemas.openxmlformats.org/officeDocument/2006/relationships/image" Target="../media/image124.jpeg"/><Relationship Id="rId129" Type="http://schemas.openxmlformats.org/officeDocument/2006/relationships/image" Target="../media/image129.jpeg"/><Relationship Id="rId20" Type="http://schemas.openxmlformats.org/officeDocument/2006/relationships/image" Target="../media/image20.jpeg"/><Relationship Id="rId41" Type="http://schemas.openxmlformats.org/officeDocument/2006/relationships/image" Target="../media/image41.jpeg"/><Relationship Id="rId54" Type="http://schemas.openxmlformats.org/officeDocument/2006/relationships/image" Target="../media/image54.jpeg"/><Relationship Id="rId62" Type="http://schemas.openxmlformats.org/officeDocument/2006/relationships/image" Target="../media/image62.jpeg"/><Relationship Id="rId70" Type="http://schemas.openxmlformats.org/officeDocument/2006/relationships/image" Target="../media/image70.jpeg"/><Relationship Id="rId75" Type="http://schemas.openxmlformats.org/officeDocument/2006/relationships/image" Target="../media/image75.jpeg"/><Relationship Id="rId83" Type="http://schemas.openxmlformats.org/officeDocument/2006/relationships/image" Target="../media/image83.jpeg"/><Relationship Id="rId88" Type="http://schemas.openxmlformats.org/officeDocument/2006/relationships/image" Target="../media/image88.jpeg"/><Relationship Id="rId91" Type="http://schemas.openxmlformats.org/officeDocument/2006/relationships/image" Target="../media/image91.jpeg"/><Relationship Id="rId96" Type="http://schemas.openxmlformats.org/officeDocument/2006/relationships/image" Target="../media/image96.jpeg"/><Relationship Id="rId111" Type="http://schemas.openxmlformats.org/officeDocument/2006/relationships/image" Target="../media/image111.jpeg"/><Relationship Id="rId132" Type="http://schemas.openxmlformats.org/officeDocument/2006/relationships/image" Target="../media/image132.jpeg"/><Relationship Id="rId140" Type="http://schemas.openxmlformats.org/officeDocument/2006/relationships/image" Target="../media/image140.jpeg"/><Relationship Id="rId145" Type="http://schemas.openxmlformats.org/officeDocument/2006/relationships/image" Target="../media/image145.jpeg"/><Relationship Id="rId153" Type="http://schemas.openxmlformats.org/officeDocument/2006/relationships/image" Target="../media/image153.jpeg"/><Relationship Id="rId1" Type="http://schemas.openxmlformats.org/officeDocument/2006/relationships/image" Target="../media/image1.jpeg"/><Relationship Id="rId6" Type="http://schemas.openxmlformats.org/officeDocument/2006/relationships/image" Target="../media/image6.jpeg"/><Relationship Id="rId15" Type="http://schemas.openxmlformats.org/officeDocument/2006/relationships/image" Target="../media/image15.jpeg"/><Relationship Id="rId23" Type="http://schemas.openxmlformats.org/officeDocument/2006/relationships/image" Target="../media/image23.jpeg"/><Relationship Id="rId28" Type="http://schemas.openxmlformats.org/officeDocument/2006/relationships/image" Target="../media/image28.jpeg"/><Relationship Id="rId36" Type="http://schemas.openxmlformats.org/officeDocument/2006/relationships/image" Target="../media/image36.jpeg"/><Relationship Id="rId49" Type="http://schemas.openxmlformats.org/officeDocument/2006/relationships/image" Target="../media/image49.jpeg"/><Relationship Id="rId57" Type="http://schemas.openxmlformats.org/officeDocument/2006/relationships/image" Target="../media/image57.jpeg"/><Relationship Id="rId106" Type="http://schemas.openxmlformats.org/officeDocument/2006/relationships/image" Target="../media/image106.jpeg"/><Relationship Id="rId114" Type="http://schemas.openxmlformats.org/officeDocument/2006/relationships/image" Target="../media/image114.jpeg"/><Relationship Id="rId119" Type="http://schemas.openxmlformats.org/officeDocument/2006/relationships/image" Target="../media/image119.jpeg"/><Relationship Id="rId127" Type="http://schemas.openxmlformats.org/officeDocument/2006/relationships/image" Target="../media/image127.jpeg"/><Relationship Id="rId10" Type="http://schemas.openxmlformats.org/officeDocument/2006/relationships/image" Target="../media/image10.jpeg"/><Relationship Id="rId31" Type="http://schemas.openxmlformats.org/officeDocument/2006/relationships/image" Target="../media/image31.jpeg"/><Relationship Id="rId44" Type="http://schemas.openxmlformats.org/officeDocument/2006/relationships/image" Target="../media/image44.jpeg"/><Relationship Id="rId52" Type="http://schemas.openxmlformats.org/officeDocument/2006/relationships/image" Target="../media/image52.jpeg"/><Relationship Id="rId60" Type="http://schemas.openxmlformats.org/officeDocument/2006/relationships/image" Target="../media/image60.jpeg"/><Relationship Id="rId65" Type="http://schemas.openxmlformats.org/officeDocument/2006/relationships/image" Target="../media/image65.jpeg"/><Relationship Id="rId73" Type="http://schemas.openxmlformats.org/officeDocument/2006/relationships/image" Target="../media/image73.jpeg"/><Relationship Id="rId78" Type="http://schemas.openxmlformats.org/officeDocument/2006/relationships/image" Target="../media/image78.jpeg"/><Relationship Id="rId81" Type="http://schemas.openxmlformats.org/officeDocument/2006/relationships/image" Target="../media/image81.jpeg"/><Relationship Id="rId86" Type="http://schemas.openxmlformats.org/officeDocument/2006/relationships/image" Target="../media/image86.jpeg"/><Relationship Id="rId94" Type="http://schemas.openxmlformats.org/officeDocument/2006/relationships/image" Target="../media/image94.jpeg"/><Relationship Id="rId99" Type="http://schemas.openxmlformats.org/officeDocument/2006/relationships/image" Target="../media/image99.jpeg"/><Relationship Id="rId101" Type="http://schemas.openxmlformats.org/officeDocument/2006/relationships/image" Target="../media/image101.jpeg"/><Relationship Id="rId122" Type="http://schemas.openxmlformats.org/officeDocument/2006/relationships/image" Target="../media/image122.jpeg"/><Relationship Id="rId130" Type="http://schemas.openxmlformats.org/officeDocument/2006/relationships/image" Target="../media/image130.jpeg"/><Relationship Id="rId135" Type="http://schemas.openxmlformats.org/officeDocument/2006/relationships/image" Target="../media/image135.jpeg"/><Relationship Id="rId143" Type="http://schemas.openxmlformats.org/officeDocument/2006/relationships/image" Target="../media/image143.jpeg"/><Relationship Id="rId148" Type="http://schemas.openxmlformats.org/officeDocument/2006/relationships/image" Target="../media/image148.jpeg"/><Relationship Id="rId151" Type="http://schemas.openxmlformats.org/officeDocument/2006/relationships/image" Target="../media/image151.jpeg"/><Relationship Id="rId156" Type="http://schemas.openxmlformats.org/officeDocument/2006/relationships/image" Target="../media/image156.jpeg"/><Relationship Id="rId4" Type="http://schemas.openxmlformats.org/officeDocument/2006/relationships/image" Target="../media/image4.jpeg"/><Relationship Id="rId9" Type="http://schemas.openxmlformats.org/officeDocument/2006/relationships/image" Target="../media/image9.jpeg"/><Relationship Id="rId13" Type="http://schemas.openxmlformats.org/officeDocument/2006/relationships/image" Target="../media/image13.jpeg"/><Relationship Id="rId18" Type="http://schemas.openxmlformats.org/officeDocument/2006/relationships/image" Target="../media/image18.jpeg"/><Relationship Id="rId39" Type="http://schemas.openxmlformats.org/officeDocument/2006/relationships/image" Target="../media/image39.jpeg"/><Relationship Id="rId109" Type="http://schemas.openxmlformats.org/officeDocument/2006/relationships/image" Target="../media/image109.jpeg"/><Relationship Id="rId34" Type="http://schemas.openxmlformats.org/officeDocument/2006/relationships/image" Target="../media/image34.jpeg"/><Relationship Id="rId50" Type="http://schemas.openxmlformats.org/officeDocument/2006/relationships/image" Target="../media/image50.jpeg"/><Relationship Id="rId55" Type="http://schemas.openxmlformats.org/officeDocument/2006/relationships/image" Target="../media/image55.jpeg"/><Relationship Id="rId76" Type="http://schemas.openxmlformats.org/officeDocument/2006/relationships/image" Target="../media/image76.jpeg"/><Relationship Id="rId97" Type="http://schemas.openxmlformats.org/officeDocument/2006/relationships/image" Target="../media/image97.jpeg"/><Relationship Id="rId104" Type="http://schemas.openxmlformats.org/officeDocument/2006/relationships/image" Target="../media/image104.jpeg"/><Relationship Id="rId120" Type="http://schemas.openxmlformats.org/officeDocument/2006/relationships/image" Target="../media/image120.jpeg"/><Relationship Id="rId125" Type="http://schemas.openxmlformats.org/officeDocument/2006/relationships/image" Target="../media/image125.jpeg"/><Relationship Id="rId141" Type="http://schemas.openxmlformats.org/officeDocument/2006/relationships/image" Target="../media/image141.jpeg"/><Relationship Id="rId146" Type="http://schemas.openxmlformats.org/officeDocument/2006/relationships/image" Target="../media/image146.jpeg"/><Relationship Id="rId7" Type="http://schemas.openxmlformats.org/officeDocument/2006/relationships/image" Target="../media/image7.jpeg"/><Relationship Id="rId71" Type="http://schemas.openxmlformats.org/officeDocument/2006/relationships/image" Target="../media/image71.jpeg"/><Relationship Id="rId92" Type="http://schemas.openxmlformats.org/officeDocument/2006/relationships/image" Target="../media/image92.jpeg"/><Relationship Id="rId2" Type="http://schemas.openxmlformats.org/officeDocument/2006/relationships/image" Target="../media/image2.jpeg"/><Relationship Id="rId29" Type="http://schemas.openxmlformats.org/officeDocument/2006/relationships/image" Target="../media/image29.jpeg"/><Relationship Id="rId24" Type="http://schemas.openxmlformats.org/officeDocument/2006/relationships/image" Target="../media/image24.jpeg"/><Relationship Id="rId40" Type="http://schemas.openxmlformats.org/officeDocument/2006/relationships/image" Target="../media/image40.jpeg"/><Relationship Id="rId45" Type="http://schemas.openxmlformats.org/officeDocument/2006/relationships/image" Target="../media/image45.jpeg"/><Relationship Id="rId66" Type="http://schemas.openxmlformats.org/officeDocument/2006/relationships/image" Target="../media/image66.jpeg"/><Relationship Id="rId87" Type="http://schemas.openxmlformats.org/officeDocument/2006/relationships/image" Target="../media/image87.jpeg"/><Relationship Id="rId110" Type="http://schemas.openxmlformats.org/officeDocument/2006/relationships/image" Target="../media/image110.jpeg"/><Relationship Id="rId115" Type="http://schemas.openxmlformats.org/officeDocument/2006/relationships/image" Target="../media/image115.jpeg"/><Relationship Id="rId131" Type="http://schemas.openxmlformats.org/officeDocument/2006/relationships/image" Target="../media/image131.jpeg"/><Relationship Id="rId136" Type="http://schemas.openxmlformats.org/officeDocument/2006/relationships/image" Target="../media/image136.jpeg"/><Relationship Id="rId157" Type="http://schemas.openxmlformats.org/officeDocument/2006/relationships/image" Target="../media/image157.jpeg"/><Relationship Id="rId61" Type="http://schemas.openxmlformats.org/officeDocument/2006/relationships/image" Target="../media/image61.jpeg"/><Relationship Id="rId82" Type="http://schemas.openxmlformats.org/officeDocument/2006/relationships/image" Target="../media/image82.jpeg"/><Relationship Id="rId152" Type="http://schemas.openxmlformats.org/officeDocument/2006/relationships/image" Target="../media/image152.jpeg"/><Relationship Id="rId19" Type="http://schemas.openxmlformats.org/officeDocument/2006/relationships/image" Target="../media/image19.jpeg"/><Relationship Id="rId14" Type="http://schemas.openxmlformats.org/officeDocument/2006/relationships/image" Target="../media/image14.jpeg"/><Relationship Id="rId30" Type="http://schemas.openxmlformats.org/officeDocument/2006/relationships/image" Target="../media/image30.jpeg"/><Relationship Id="rId35" Type="http://schemas.openxmlformats.org/officeDocument/2006/relationships/image" Target="../media/image35.jpeg"/><Relationship Id="rId56" Type="http://schemas.openxmlformats.org/officeDocument/2006/relationships/image" Target="../media/image56.jpeg"/><Relationship Id="rId77" Type="http://schemas.openxmlformats.org/officeDocument/2006/relationships/image" Target="../media/image77.jpeg"/><Relationship Id="rId100" Type="http://schemas.openxmlformats.org/officeDocument/2006/relationships/image" Target="../media/image100.jpeg"/><Relationship Id="rId105" Type="http://schemas.openxmlformats.org/officeDocument/2006/relationships/image" Target="../media/image105.jpeg"/><Relationship Id="rId126" Type="http://schemas.openxmlformats.org/officeDocument/2006/relationships/image" Target="../media/image126.jpeg"/><Relationship Id="rId147" Type="http://schemas.openxmlformats.org/officeDocument/2006/relationships/image" Target="../media/image147.jpeg"/><Relationship Id="rId8" Type="http://schemas.openxmlformats.org/officeDocument/2006/relationships/image" Target="../media/image8.jpeg"/><Relationship Id="rId51" Type="http://schemas.openxmlformats.org/officeDocument/2006/relationships/image" Target="../media/image51.jpeg"/><Relationship Id="rId72" Type="http://schemas.openxmlformats.org/officeDocument/2006/relationships/image" Target="../media/image72.jpeg"/><Relationship Id="rId93" Type="http://schemas.openxmlformats.org/officeDocument/2006/relationships/image" Target="../media/image93.jpeg"/><Relationship Id="rId98" Type="http://schemas.openxmlformats.org/officeDocument/2006/relationships/image" Target="../media/image98.jpeg"/><Relationship Id="rId121" Type="http://schemas.openxmlformats.org/officeDocument/2006/relationships/image" Target="../media/image121.jpeg"/><Relationship Id="rId142" Type="http://schemas.openxmlformats.org/officeDocument/2006/relationships/image" Target="../media/image142.jpeg"/><Relationship Id="rId3" Type="http://schemas.openxmlformats.org/officeDocument/2006/relationships/image" Target="../media/image3.jpeg"/><Relationship Id="rId25" Type="http://schemas.openxmlformats.org/officeDocument/2006/relationships/image" Target="../media/image25.jpeg"/><Relationship Id="rId46" Type="http://schemas.openxmlformats.org/officeDocument/2006/relationships/image" Target="../media/image46.jpeg"/><Relationship Id="rId67" Type="http://schemas.openxmlformats.org/officeDocument/2006/relationships/image" Target="../media/image67.jpeg"/><Relationship Id="rId116" Type="http://schemas.openxmlformats.org/officeDocument/2006/relationships/image" Target="../media/image116.jpeg"/><Relationship Id="rId137" Type="http://schemas.openxmlformats.org/officeDocument/2006/relationships/image" Target="../media/image137.jpeg"/><Relationship Id="rId158" Type="http://schemas.openxmlformats.org/officeDocument/2006/relationships/image" Target="../media/image158.jpeg"/></Relationships>
</file>

<file path=xl/tables/table1.xml><?xml version="1.0" encoding="utf-8"?>
<table xmlns="http://schemas.openxmlformats.org/spreadsheetml/2006/main" xmlns:mc="http://schemas.openxmlformats.org/markup-compatibility/2006" xmlns:xr="http://schemas.microsoft.com/office/spreadsheetml/2014/revision" xmlns:xr3="http://schemas.microsoft.com/office/spreadsheetml/2016/revision3" mc:Ignorable="xr xr3" id="9" xr:uid="{CBB8A25E-7A08-410D-8579-E9C7FA4677E5}" name="Tabulka9" displayName="Tabulka9" ref="A3:AH85" totalsRowShown="0" headerRowDxfId="43" dataDxfId="42">
  <autoFilter ref="A3:AH85" xr:uid="{CBB8A25E-7A08-410D-8579-E9C7FA4677E5}"/>
  <tableColumns count="34">
    <tableColumn id="1" xr3:uid="{246DEFF2-F3F4-4E17-87AD-3B4629D77E09}" name="Český název" dataDxfId="41"/>
    <tableColumn id="2" xr3:uid="{09D77537-7D8A-46B7-8B4C-8DAF8FFA1110}" name="Latinský název" dataDxfId="40"/>
    <tableColumn id="3" xr3:uid="{A8B5E7F2-2AD9-4C05-8D66-141B16314A48}" name="Sloupec3" dataDxfId="39"/>
    <tableColumn id="4" xr3:uid="{85C3B89C-9654-48C9-AD11-8CE4A3F05795}" name="Čeleď" dataDxfId="38"/>
    <tableColumn id="32" xr3:uid="{5CF3975C-6374-40C5-A683-08F168131750}" name="Typický výskyt_x000a_v okolí Hostěnic" dataDxfId="37"/>
    <tableColumn id="12" xr3:uid="{2FBBF532-BCD9-4F51-8445-640D9A4B8032}" name="Vzhled - kód" dataDxfId="36"/>
    <tableColumn id="13" xr3:uid="{758F13FA-541F-4082-B9B9-F559348EACD9}" name="Vzhled" dataDxfId="35"/>
    <tableColumn id="34" xr3:uid="{D012E948-A561-45C2-A290-71CD57B0C3CE}" name="     Barva květů" dataDxfId="34"/>
    <tableColumn id="30" xr3:uid="{583DC726-D11C-4F7C-B1A7-1CE4CEE48C67}" name="02 1" dataDxfId="33"/>
    <tableColumn id="10" xr3:uid="{9176FD9D-FBFF-4B2C-B664-E741D83AF8EC}" name="02 2" dataDxfId="32"/>
    <tableColumn id="14" xr3:uid="{06F452E9-DE20-4F75-B923-A38D27594223}" name="03 1" dataDxfId="31"/>
    <tableColumn id="15" xr3:uid="{9F2E2312-1780-4BC3-9945-8A2841A6B80F}" name="03 2" dataDxfId="30"/>
    <tableColumn id="16" xr3:uid="{C90C598A-D51E-4CBC-B892-7581B832DB0F}" name="04 1" dataDxfId="29"/>
    <tableColumn id="17" xr3:uid="{CE1EFC03-120B-4E70-B455-71E7671A657F}" name="04 2" dataDxfId="28"/>
    <tableColumn id="18" xr3:uid="{F37A2549-7879-4DAE-8F3B-30A660F2057B}" name="05 1" dataDxfId="27"/>
    <tableColumn id="19" xr3:uid="{004A6A9E-A056-48DA-8D99-D6F9BD174828}" name="05 2" dataDxfId="26"/>
    <tableColumn id="20" xr3:uid="{1D96E1BD-0277-4D50-80C2-51FAE8EF4304}" name="06 1" dataDxfId="25"/>
    <tableColumn id="21" xr3:uid="{B5DC431E-ACB8-4558-9AE0-248FBA421C80}" name="06 2" dataDxfId="24"/>
    <tableColumn id="22" xr3:uid="{C2CC5E17-013C-4E1B-ADBF-BC85A69223E9}" name="07 1" dataDxfId="23"/>
    <tableColumn id="23" xr3:uid="{E3CDF98E-4946-4343-BAA8-91BC56CE78DE}" name="07 2" dataDxfId="22"/>
    <tableColumn id="24" xr3:uid="{99DC4FBD-6C25-499D-9D45-2D66E562B309}" name="08 1" dataDxfId="21"/>
    <tableColumn id="25" xr3:uid="{A24308B4-A2C4-419D-A16A-1A243D3D0D2A}" name="08 2" dataDxfId="20"/>
    <tableColumn id="26" xr3:uid="{23154686-6CC6-4D62-BA7A-195CDD519647}" name="09 1" dataDxfId="19"/>
    <tableColumn id="27" xr3:uid="{8D081DE8-85A4-4B50-A237-A429504A7B06}" name="09 2" dataDxfId="18"/>
    <tableColumn id="8" xr3:uid="{03EEDF5A-1ED4-4B45-8879-83051AC15385}" name="10 1" dataDxfId="17"/>
    <tableColumn id="7" xr3:uid="{92C5398D-C2FD-41ED-8292-5E2C13384C3E}" name="10 2" dataDxfId="16"/>
    <tableColumn id="31" xr3:uid="{5A0E53BD-137D-422C-9B80-50587EF8273A}" name="     Plody" dataDxfId="15"/>
    <tableColumn id="5" xr3:uid="{4BB7AB8D-F09A-4F48-A61C-00A49B3665E2}" name="     Ohrožení" dataDxfId="14"/>
    <tableColumn id="6" xr3:uid="{61FBB0CA-2936-4D1F-A359-4F5688FA6944}" name="     Ochrana" dataDxfId="13"/>
    <tableColumn id="9" xr3:uid="{CDBAD13E-E810-47F6-BFAF-B99F6453C2B4}" name="     Jedlá" dataDxfId="12"/>
    <tableColumn id="11" xr3:uid="{6C807C23-B93B-439C-9ABD-ECC29F90103C}" name="     Jedovatá" dataDxfId="11"/>
    <tableColumn id="28" xr3:uid="{4AFE723D-5EC6-4B89-9F49-9C51938F0BEF}" name="     Stálezelená" dataDxfId="10"/>
    <tableColumn id="29" xr3:uid="{1A9D42E5-588D-42F6-9E9A-067E85A2BC9F}" name="     Nepůvodní" dataDxfId="9"/>
    <tableColumn id="33" xr3:uid="{0EE9E22A-E433-40E4-9641-12042647C957}" name="     Poznámka" dataDxfId="8"/>
  </tableColumns>
  <tableStyleInfo name="TableStyleMedium14" showFirstColumn="0" showLastColumn="0" showRowStripes="1" showColumnStripes="0"/>
</table>
</file>

<file path=xl/tables/table2.xml><?xml version="1.0" encoding="utf-8"?>
<table xmlns="http://schemas.openxmlformats.org/spreadsheetml/2006/main" xmlns:mc="http://schemas.openxmlformats.org/markup-compatibility/2006" xmlns:xr="http://schemas.microsoft.com/office/spreadsheetml/2014/revision" xmlns:xr3="http://schemas.microsoft.com/office/spreadsheetml/2016/revision3" mc:Ignorable="xr xr3" id="5" xr:uid="{66111060-3061-43F0-AF91-739A20EA3F91}" name="SeznamCeledi" displayName="SeznamCeledi" ref="A2:C51" totalsRowShown="0" headerRowDxfId="7">
  <autoFilter ref="A2:C51" xr:uid="{66111060-3061-43F0-AF91-739A20EA3F91}"/>
  <tableColumns count="3">
    <tableColumn id="1" xr3:uid="{B7A96915-46FB-4FD1-8F05-9C1132CBF699}" name="Latinský název" dataDxfId="6"/>
    <tableColumn id="2" xr3:uid="{82A50309-F69F-47E1-82F9-3D9B416EADEB}" name="Český název" dataDxfId="5"/>
    <tableColumn id="3" xr3:uid="{3D8B8B25-40DC-480D-8D88-93421F9778EB}" name="Latinský i český název" dataDxfId="4">
      <calculatedColumnFormula>A3&amp;" - "&amp;B3</calculatedColumnFormula>
    </tableColumn>
  </tableColumns>
  <tableStyleInfo name="TableStyleMedium2" showFirstColumn="0" showLastColumn="0" showRowStripes="1" showColumnStripes="0"/>
</table>
</file>

<file path=xl/tables/table3.xml><?xml version="1.0" encoding="utf-8"?>
<table xmlns="http://schemas.openxmlformats.org/spreadsheetml/2006/main" xmlns:mc="http://schemas.openxmlformats.org/markup-compatibility/2006" xmlns:xr="http://schemas.microsoft.com/office/spreadsheetml/2014/revision" xmlns:xr3="http://schemas.microsoft.com/office/spreadsheetml/2016/revision3" mc:Ignorable="xr xr3" id="3" xr:uid="{AE449889-484C-4D34-A48D-1EB60E2F1EC5}" name="TabulkaOhrozeni" displayName="TabulkaOhrozeni" ref="A2:B7" totalsRowShown="0">
  <tableColumns count="2">
    <tableColumn id="1" xr3:uid="{F8359D7F-E59B-4CB6-BB85-B95683E172CE}" name="Kód"/>
    <tableColumn id="2" xr3:uid="{64E4BE9F-99EE-47F1-9137-9A62B1F7C03D}" name="Význam"/>
  </tableColumns>
  <tableStyleInfo name="TableStyleMedium2" showFirstColumn="0" showLastColumn="0" showRowStripes="1" showColumnStripes="0"/>
</table>
</file>

<file path=xl/tables/table4.xml><?xml version="1.0" encoding="utf-8"?>
<table xmlns="http://schemas.openxmlformats.org/spreadsheetml/2006/main" xmlns:mc="http://schemas.openxmlformats.org/markup-compatibility/2006" xmlns:xr="http://schemas.microsoft.com/office/spreadsheetml/2014/revision" xmlns:xr3="http://schemas.microsoft.com/office/spreadsheetml/2016/revision3" mc:Ignorable="xr xr3" id="6" xr:uid="{63D323B3-21E8-48E6-B12B-FED80EFCA596}" name="Tabulka6" displayName="Tabulka6" ref="D2:E6" totalsRowShown="0" headerRowDxfId="3" headerRowBorderDxfId="2" tableBorderDxfId="1" totalsRowBorderDxfId="0">
  <tableColumns count="2">
    <tableColumn id="1" xr3:uid="{13816C8E-540E-4C5F-BA64-62F22BDAB1CB}" name="Kód"/>
    <tableColumn id="2" xr3:uid="{27C6DD25-CBB6-422C-8095-926CF78B7530}" name="Význam"/>
  </tableColumns>
  <tableStyleInfo name="TableStyleMedium2" showFirstColumn="0" showLastColumn="0" showRowStripes="1" showColumnStripes="0"/>
</table>
</file>

<file path=xl/tables/table5.xml><?xml version="1.0" encoding="utf-8"?>
<table xmlns="http://schemas.openxmlformats.org/spreadsheetml/2006/main" xmlns:mc="http://schemas.openxmlformats.org/markup-compatibility/2006" xmlns:xr="http://schemas.microsoft.com/office/spreadsheetml/2014/revision" xmlns:xr3="http://schemas.microsoft.com/office/spreadsheetml/2016/revision3" mc:Ignorable="xr xr3" id="4" xr:uid="{01181F46-D463-4751-A64F-910A4AA435FF}" name="Vzhled" displayName="Vzhled" ref="A1:C10" totalsRowShown="0">
  <autoFilter ref="A1:C10" xr:uid="{AE449889-484C-4D34-A48D-1EB60E2F1EC5}"/>
  <tableColumns count="3">
    <tableColumn id="1" xr3:uid="{EC45F47D-8698-4848-AE0E-3382746D1BC0}" name="Kód"/>
    <tableColumn id="2" xr3:uid="{CF73672F-4356-42CE-8EE2-D38CE43A0B07}" name="Význam"/>
    <tableColumn id="3" xr3:uid="{21FC29BF-56D7-49B6-AADF-14F4ACDB7F1F}" name="Sloupec1"/>
  </tableColumns>
  <tableStyleInfo name="TableStyleMedium2" showFirstColumn="0" showLastColumn="0" showRowStripes="1" showColumnStripes="0"/>
</table>
</file>

<file path=xl/tables/table6.xml><?xml version="1.0" encoding="utf-8"?>
<table xmlns="http://schemas.openxmlformats.org/spreadsheetml/2006/main" xmlns:mc="http://schemas.openxmlformats.org/markup-compatibility/2006" xmlns:xr="http://schemas.microsoft.com/office/spreadsheetml/2014/revision" xmlns:xr3="http://schemas.microsoft.com/office/spreadsheetml/2016/revision3" mc:Ignorable="xr xr3" id="1" xr:uid="{8AF36B1E-BBCB-4579-BF4F-C5CACC1C9655}" name="TabulkaNepuvodnosti" displayName="TabulkaNepuvodnosti" ref="A2:B7" totalsRowShown="0">
  <tableColumns count="2">
    <tableColumn id="1" xr3:uid="{FFE40E12-AFDA-44E7-9A9D-B6ADE9735ABF}" name="Kód"/>
    <tableColumn id="2" xr3:uid="{CF7E3338-DE7D-4807-A809-2D836C33F67D}" name="Význam"/>
  </tableColumns>
  <tableStyleInfo name="TableStyleMedium2" showFirstColumn="0" showLastColumn="0" showRowStripes="1" showColumnStripes="0"/>
</table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Yu Gothic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Yu Gothic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3" Type="http://schemas.openxmlformats.org/officeDocument/2006/relationships/table" Target="../tables/table1.xml"/><Relationship Id="rId2" Type="http://schemas.openxmlformats.org/officeDocument/2006/relationships/vmlDrawing" Target="../drawings/vmlDrawing1.vml"/><Relationship Id="rId1" Type="http://schemas.openxmlformats.org/officeDocument/2006/relationships/printerSettings" Target="../printerSettings/printerSettings1.bin"/><Relationship Id="rId4" Type="http://schemas.openxmlformats.org/officeDocument/2006/relationships/comments" Target="../comments1.xml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table" Target="../tables/table2.xml"/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3" Type="http://schemas.openxmlformats.org/officeDocument/2006/relationships/table" Target="../tables/table4.xml"/><Relationship Id="rId2" Type="http://schemas.openxmlformats.org/officeDocument/2006/relationships/table" Target="../tables/table3.xml"/><Relationship Id="rId1" Type="http://schemas.openxmlformats.org/officeDocument/2006/relationships/printerSettings" Target="../printerSettings/printerSettings3.bin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table" Target="../tables/table5.xml"/></Relationships>
</file>

<file path=xl/worksheets/_rels/sheet5.xml.rels><?xml version="1.0" encoding="UTF-8" standalone="yes"?>
<Relationships xmlns="http://schemas.openxmlformats.org/package/2006/relationships"><Relationship Id="rId1" Type="http://schemas.openxmlformats.org/officeDocument/2006/relationships/table" Target="../tables/table6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A1:AS106"/>
  <sheetViews>
    <sheetView showGridLines="0" showRowColHeaders="0" tabSelected="1" zoomScale="130" zoomScaleNormal="130" workbookViewId="0">
      <pane xSplit="1" ySplit="3" topLeftCell="B4" activePane="bottomRight" state="frozen"/>
      <selection pane="topRight" activeCell="B1" sqref="B1"/>
      <selection pane="bottomLeft" activeCell="A5" sqref="A5"/>
      <selection pane="bottomRight" activeCell="A4" sqref="A4"/>
    </sheetView>
  </sheetViews>
  <sheetFormatPr defaultColWidth="8.85546875" defaultRowHeight="15" x14ac:dyDescent="0.25"/>
  <cols>
    <col min="1" max="1" width="21.140625" style="58" customWidth="1"/>
    <col min="2" max="2" width="29.140625" style="59" customWidth="1"/>
    <col min="3" max="3" width="2.85546875" style="63" hidden="1" customWidth="1"/>
    <col min="4" max="4" width="20.7109375" style="64" customWidth="1"/>
    <col min="5" max="5" width="21.28515625" customWidth="1"/>
    <col min="6" max="6" width="2" hidden="1" customWidth="1"/>
    <col min="7" max="7" width="14.28515625" customWidth="1"/>
    <col min="8" max="8" width="2.28515625" customWidth="1"/>
    <col min="9" max="14" width="1.7109375" customWidth="1"/>
    <col min="15" max="15" width="1.7109375" style="49" customWidth="1"/>
    <col min="16" max="16" width="1.7109375" style="51" customWidth="1"/>
    <col min="17" max="26" width="1.7109375" style="65" customWidth="1"/>
    <col min="27" max="27" width="2.28515625" style="65" customWidth="1"/>
    <col min="28" max="28" width="2.5703125" style="65" customWidth="1"/>
    <col min="29" max="29" width="2.5703125" customWidth="1"/>
    <col min="30" max="33" width="2.140625" customWidth="1"/>
    <col min="34" max="34" width="2.140625" style="65" customWidth="1"/>
    <col min="35" max="35" width="2.5703125" style="65" customWidth="1"/>
    <col min="36" max="37" width="2.7109375" style="37" customWidth="1"/>
    <col min="38" max="38" width="2.5703125" style="65" customWidth="1"/>
    <col min="39" max="39" width="2.5703125" style="37" customWidth="1"/>
    <col min="40" max="40" width="2.5703125" style="65" customWidth="1"/>
    <col min="41" max="43" width="2.5703125" style="37" customWidth="1"/>
    <col min="44" max="44" width="2.5703125" style="47" customWidth="1"/>
    <col min="45" max="45" width="29.42578125" style="49" customWidth="1"/>
    <col min="46" max="16384" width="8.85546875" style="49"/>
  </cols>
  <sheetData>
    <row r="1" spans="1:44" ht="14.45" customHeight="1" thickBot="1" x14ac:dyDescent="0.3">
      <c r="A1" s="38"/>
      <c r="B1" s="90"/>
      <c r="C1" s="14"/>
      <c r="D1" s="20"/>
      <c r="E1" s="68"/>
      <c r="F1" s="148"/>
      <c r="G1" s="18"/>
      <c r="H1" s="20"/>
      <c r="I1" s="158" t="s">
        <v>296</v>
      </c>
      <c r="J1" s="159"/>
      <c r="K1" s="159"/>
      <c r="L1" s="159"/>
      <c r="M1" s="159"/>
      <c r="N1" s="159"/>
      <c r="O1" s="159"/>
      <c r="P1" s="159"/>
      <c r="Q1" s="159"/>
      <c r="R1" s="159"/>
      <c r="S1" s="159"/>
      <c r="T1" s="159"/>
      <c r="U1" s="159"/>
      <c r="V1" s="159"/>
      <c r="W1" s="159"/>
      <c r="X1" s="159"/>
      <c r="Y1" s="159"/>
      <c r="Z1" s="160"/>
      <c r="AA1" s="43"/>
      <c r="AB1" s="40"/>
      <c r="AC1" s="40"/>
      <c r="AD1" s="23"/>
      <c r="AE1" s="23"/>
      <c r="AF1" s="150"/>
      <c r="AG1" s="44"/>
      <c r="AH1" s="96"/>
      <c r="AI1" s="49"/>
      <c r="AJ1" s="49"/>
      <c r="AK1" s="49"/>
      <c r="AL1" s="49"/>
      <c r="AM1" s="49"/>
      <c r="AN1" s="49"/>
      <c r="AO1" s="49"/>
      <c r="AP1" s="49"/>
      <c r="AQ1" s="49"/>
      <c r="AR1" s="49"/>
    </row>
    <row r="2" spans="1:44" ht="12.6" customHeight="1" thickBot="1" x14ac:dyDescent="0.3">
      <c r="A2" s="39"/>
      <c r="B2" s="91"/>
      <c r="C2" s="14"/>
      <c r="D2" s="21"/>
      <c r="E2" s="69"/>
      <c r="F2" s="149"/>
      <c r="G2" s="19"/>
      <c r="H2" s="21"/>
      <c r="I2" s="152" t="s">
        <v>387</v>
      </c>
      <c r="J2" s="153"/>
      <c r="K2" s="152" t="s">
        <v>289</v>
      </c>
      <c r="L2" s="153"/>
      <c r="M2" s="152" t="s">
        <v>290</v>
      </c>
      <c r="N2" s="154"/>
      <c r="O2" s="152" t="s">
        <v>291</v>
      </c>
      <c r="P2" s="154"/>
      <c r="Q2" s="155" t="s">
        <v>292</v>
      </c>
      <c r="R2" s="156"/>
      <c r="S2" s="152" t="s">
        <v>293</v>
      </c>
      <c r="T2" s="154"/>
      <c r="U2" s="152" t="s">
        <v>294</v>
      </c>
      <c r="V2" s="154"/>
      <c r="W2" s="152" t="s">
        <v>295</v>
      </c>
      <c r="X2" s="157"/>
      <c r="Y2" s="152" t="s">
        <v>343</v>
      </c>
      <c r="Z2" s="154"/>
      <c r="AA2" s="89"/>
      <c r="AB2" s="41"/>
      <c r="AC2" s="41"/>
      <c r="AD2" s="24"/>
      <c r="AE2" s="24"/>
      <c r="AF2" s="151"/>
      <c r="AG2" s="45"/>
      <c r="AH2" s="97"/>
      <c r="AI2" s="49"/>
      <c r="AJ2" s="49"/>
      <c r="AK2" s="49"/>
      <c r="AL2" s="49"/>
      <c r="AM2" s="49"/>
      <c r="AN2" s="49"/>
      <c r="AO2" s="49"/>
      <c r="AP2" s="49"/>
      <c r="AQ2" s="49"/>
      <c r="AR2" s="49"/>
    </row>
    <row r="3" spans="1:44" s="51" customFormat="1" ht="66.599999999999994" customHeight="1" thickBot="1" x14ac:dyDescent="0.3">
      <c r="A3" s="16" t="s">
        <v>63</v>
      </c>
      <c r="B3" s="92" t="s">
        <v>64</v>
      </c>
      <c r="C3" s="13" t="s">
        <v>297</v>
      </c>
      <c r="D3" s="17" t="s">
        <v>110</v>
      </c>
      <c r="E3" s="70" t="s">
        <v>356</v>
      </c>
      <c r="F3" s="67" t="s">
        <v>286</v>
      </c>
      <c r="G3" s="67" t="s">
        <v>285</v>
      </c>
      <c r="H3" s="93" t="s">
        <v>328</v>
      </c>
      <c r="I3" s="136" t="s">
        <v>388</v>
      </c>
      <c r="J3" s="136" t="s">
        <v>389</v>
      </c>
      <c r="K3" s="71" t="s">
        <v>309</v>
      </c>
      <c r="L3" s="72" t="s">
        <v>310</v>
      </c>
      <c r="M3" s="73" t="s">
        <v>311</v>
      </c>
      <c r="N3" s="74" t="s">
        <v>312</v>
      </c>
      <c r="O3" s="73" t="s">
        <v>313</v>
      </c>
      <c r="P3" s="74" t="s">
        <v>314</v>
      </c>
      <c r="Q3" s="73" t="s">
        <v>315</v>
      </c>
      <c r="R3" s="74" t="s">
        <v>316</v>
      </c>
      <c r="S3" s="73" t="s">
        <v>317</v>
      </c>
      <c r="T3" s="74" t="s">
        <v>318</v>
      </c>
      <c r="U3" s="73" t="s">
        <v>319</v>
      </c>
      <c r="V3" s="74" t="s">
        <v>320</v>
      </c>
      <c r="W3" s="73" t="s">
        <v>322</v>
      </c>
      <c r="X3" s="74" t="s">
        <v>321</v>
      </c>
      <c r="Y3" s="74" t="s">
        <v>342</v>
      </c>
      <c r="Z3" s="74" t="s">
        <v>341</v>
      </c>
      <c r="AA3" s="50" t="s">
        <v>305</v>
      </c>
      <c r="AB3" s="42" t="s">
        <v>302</v>
      </c>
      <c r="AC3" s="33" t="s">
        <v>303</v>
      </c>
      <c r="AD3" s="22" t="s">
        <v>301</v>
      </c>
      <c r="AE3" s="22" t="s">
        <v>300</v>
      </c>
      <c r="AF3" s="33" t="s">
        <v>298</v>
      </c>
      <c r="AG3" s="33" t="s">
        <v>299</v>
      </c>
      <c r="AH3" s="76" t="s">
        <v>323</v>
      </c>
    </row>
    <row r="4" spans="1:44" x14ac:dyDescent="0.25">
      <c r="A4" s="15" t="s">
        <v>26</v>
      </c>
      <c r="B4" s="75" t="s">
        <v>115</v>
      </c>
      <c r="C4" s="25" t="s">
        <v>134</v>
      </c>
      <c r="D4" s="26" t="str">
        <f>VLOOKUP(C4,SeznamCeledi[],2,0)</f>
        <v>árónovité</v>
      </c>
      <c r="E4" s="29" t="s">
        <v>308</v>
      </c>
      <c r="F4" s="29" t="s">
        <v>193</v>
      </c>
      <c r="G4" s="29" t="str">
        <f>VLOOKUP(F4,Vzhled[],2,0)</f>
        <v>Bylina</v>
      </c>
      <c r="H4" s="78"/>
      <c r="I4" s="48"/>
      <c r="J4" s="48"/>
      <c r="K4" s="48"/>
      <c r="L4" s="48"/>
      <c r="M4" s="48"/>
      <c r="N4" s="48" t="s">
        <v>288</v>
      </c>
      <c r="O4" s="48" t="s">
        <v>288</v>
      </c>
      <c r="P4" s="48"/>
      <c r="Q4" s="48"/>
      <c r="R4" s="48"/>
      <c r="S4" s="48"/>
      <c r="T4" s="48"/>
      <c r="U4" s="48"/>
      <c r="V4" s="48"/>
      <c r="W4" s="48"/>
      <c r="X4" s="48"/>
      <c r="Y4" s="48"/>
      <c r="Z4" s="48"/>
      <c r="AA4" s="66"/>
      <c r="AB4" s="34" t="s">
        <v>76</v>
      </c>
      <c r="AC4" s="34"/>
      <c r="AD4" s="27"/>
      <c r="AE4" s="27" t="s">
        <v>288</v>
      </c>
      <c r="AF4" s="34"/>
      <c r="AG4" s="34"/>
      <c r="AH4" s="98"/>
      <c r="AI4" s="49"/>
      <c r="AJ4" s="49"/>
      <c r="AK4" s="49"/>
      <c r="AL4" s="49"/>
      <c r="AM4" s="49"/>
      <c r="AN4" s="49"/>
      <c r="AO4" s="49"/>
      <c r="AP4" s="49"/>
      <c r="AQ4" s="49"/>
      <c r="AR4" s="49"/>
    </row>
    <row r="5" spans="1:44" x14ac:dyDescent="0.25">
      <c r="A5" s="12" t="s">
        <v>50</v>
      </c>
      <c r="B5" s="25" t="s">
        <v>141</v>
      </c>
      <c r="C5" s="25" t="s">
        <v>139</v>
      </c>
      <c r="D5" s="30" t="str">
        <f>VLOOKUP(C5,SeznamCeledi[],2,0)</f>
        <v>kalinovité</v>
      </c>
      <c r="E5" s="28" t="s">
        <v>351</v>
      </c>
      <c r="F5" s="28" t="s">
        <v>193</v>
      </c>
      <c r="G5" s="28" t="str">
        <f>VLOOKUP(F5,Vzhled[],2,0)</f>
        <v>Bylina</v>
      </c>
      <c r="H5" s="84"/>
      <c r="I5" s="31"/>
      <c r="J5" s="31"/>
      <c r="K5" s="31"/>
      <c r="L5" s="31"/>
      <c r="M5" s="31"/>
      <c r="N5" s="31"/>
      <c r="O5" s="31"/>
      <c r="P5" s="31"/>
      <c r="Q5" s="31"/>
      <c r="R5" s="31"/>
      <c r="S5" s="31" t="s">
        <v>288</v>
      </c>
      <c r="T5" s="31" t="s">
        <v>288</v>
      </c>
      <c r="U5" s="31" t="s">
        <v>288</v>
      </c>
      <c r="V5" s="31"/>
      <c r="W5" s="31"/>
      <c r="X5" s="31"/>
      <c r="Y5" s="31"/>
      <c r="Z5" s="31"/>
      <c r="AA5" s="103"/>
      <c r="AB5" s="32"/>
      <c r="AC5" s="32"/>
      <c r="AD5" s="31"/>
      <c r="AE5" s="31" t="s">
        <v>288</v>
      </c>
      <c r="AF5" s="32"/>
      <c r="AG5" s="32"/>
      <c r="AH5" s="31"/>
      <c r="AI5" s="49"/>
      <c r="AJ5" s="49"/>
      <c r="AK5" s="49"/>
      <c r="AL5" s="49"/>
      <c r="AM5" s="49"/>
      <c r="AN5" s="49"/>
      <c r="AO5" s="49"/>
      <c r="AP5" s="49"/>
      <c r="AQ5" s="49"/>
      <c r="AR5" s="49"/>
    </row>
    <row r="6" spans="1:44" s="61" customFormat="1" ht="14.45" customHeight="1" x14ac:dyDescent="0.25">
      <c r="A6" s="12" t="s">
        <v>20</v>
      </c>
      <c r="B6" s="25" t="s">
        <v>109</v>
      </c>
      <c r="C6" s="25" t="s">
        <v>116</v>
      </c>
      <c r="D6" s="30" t="str">
        <f>VLOOKUP(C6,SeznamCeledi[],2,0)</f>
        <v>amarylkovité</v>
      </c>
      <c r="E6" s="28" t="s">
        <v>324</v>
      </c>
      <c r="F6" s="28" t="s">
        <v>193</v>
      </c>
      <c r="G6" s="28" t="str">
        <f>VLOOKUP(F6,Vzhled[],2,0)</f>
        <v>Bylina</v>
      </c>
      <c r="H6" s="80"/>
      <c r="I6" s="31"/>
      <c r="J6" s="31"/>
      <c r="K6" s="31"/>
      <c r="L6" s="31" t="s">
        <v>288</v>
      </c>
      <c r="M6" s="31" t="s">
        <v>288</v>
      </c>
      <c r="N6" s="31"/>
      <c r="O6" s="31"/>
      <c r="P6" s="31"/>
      <c r="Q6" s="31"/>
      <c r="R6" s="31"/>
      <c r="S6" s="31" t="s">
        <v>288</v>
      </c>
      <c r="T6" s="31" t="s">
        <v>288</v>
      </c>
      <c r="U6" s="31" t="s">
        <v>288</v>
      </c>
      <c r="V6" s="31"/>
      <c r="W6" s="31"/>
      <c r="X6" s="31"/>
      <c r="Y6" s="31"/>
      <c r="Z6" s="31"/>
      <c r="AA6" s="32"/>
      <c r="AB6" s="32" t="s">
        <v>65</v>
      </c>
      <c r="AC6" s="52" t="s">
        <v>262</v>
      </c>
      <c r="AD6" s="31"/>
      <c r="AE6" s="31" t="s">
        <v>288</v>
      </c>
      <c r="AF6" s="32"/>
      <c r="AG6" s="32"/>
      <c r="AH6" s="31"/>
    </row>
    <row r="7" spans="1:44" ht="30" x14ac:dyDescent="0.25">
      <c r="A7" s="12" t="s">
        <v>46</v>
      </c>
      <c r="B7" s="25" t="s">
        <v>142</v>
      </c>
      <c r="C7" s="25" t="s">
        <v>143</v>
      </c>
      <c r="D7" s="30" t="str">
        <f>VLOOKUP(C7,SeznamCeledi[],2,0)</f>
        <v>miříkovité (mrkvovité)</v>
      </c>
      <c r="E7" s="61" t="s">
        <v>325</v>
      </c>
      <c r="F7" s="28" t="s">
        <v>193</v>
      </c>
      <c r="G7" s="28" t="str">
        <f>VLOOKUP(F7,Vzhled[],2,0)</f>
        <v>Bylina</v>
      </c>
      <c r="H7" s="81"/>
      <c r="I7" s="31"/>
      <c r="J7" s="31"/>
      <c r="K7" s="31"/>
      <c r="L7" s="31"/>
      <c r="M7" s="31"/>
      <c r="N7" s="31"/>
      <c r="O7" s="31"/>
      <c r="P7" s="31"/>
      <c r="Q7" s="31" t="s">
        <v>288</v>
      </c>
      <c r="R7" s="31" t="s">
        <v>288</v>
      </c>
      <c r="S7" s="31" t="s">
        <v>288</v>
      </c>
      <c r="T7" s="31" t="s">
        <v>288</v>
      </c>
      <c r="U7" s="31" t="s">
        <v>288</v>
      </c>
      <c r="V7" s="31" t="s">
        <v>288</v>
      </c>
      <c r="W7" s="31" t="s">
        <v>288</v>
      </c>
      <c r="X7" s="31"/>
      <c r="Y7" s="31"/>
      <c r="Z7" s="31"/>
      <c r="AA7" s="32"/>
      <c r="AB7" s="32"/>
      <c r="AC7" s="32"/>
      <c r="AD7" s="31" t="s">
        <v>327</v>
      </c>
      <c r="AE7" s="77" t="s">
        <v>327</v>
      </c>
      <c r="AF7" s="32"/>
      <c r="AG7" s="32"/>
      <c r="AH7" s="31"/>
      <c r="AI7" s="49"/>
      <c r="AJ7" s="49"/>
      <c r="AK7" s="49"/>
      <c r="AL7" s="49"/>
      <c r="AM7" s="49"/>
      <c r="AN7" s="49"/>
      <c r="AO7" s="49"/>
      <c r="AP7" s="49"/>
      <c r="AQ7" s="49"/>
      <c r="AR7" s="49"/>
    </row>
    <row r="8" spans="1:44" ht="30" x14ac:dyDescent="0.25">
      <c r="A8" s="12" t="s">
        <v>269</v>
      </c>
      <c r="B8" s="25" t="s">
        <v>145</v>
      </c>
      <c r="C8" s="25" t="s">
        <v>143</v>
      </c>
      <c r="D8" s="30" t="str">
        <f>VLOOKUP(C8,SeznamCeledi[],2,0)</f>
        <v>miříkovité (mrkvovité)</v>
      </c>
      <c r="E8" s="28" t="s">
        <v>324</v>
      </c>
      <c r="F8" s="28" t="s">
        <v>193</v>
      </c>
      <c r="G8" s="28" t="str">
        <f>VLOOKUP(F8,Vzhled[],2,0)</f>
        <v>Bylina</v>
      </c>
      <c r="H8" s="80"/>
      <c r="I8" s="31"/>
      <c r="J8" s="31"/>
      <c r="K8" s="31"/>
      <c r="L8" s="31"/>
      <c r="M8" s="31"/>
      <c r="N8" s="31"/>
      <c r="O8" s="31"/>
      <c r="P8" s="31"/>
      <c r="Q8" s="31" t="s">
        <v>288</v>
      </c>
      <c r="R8" s="31" t="s">
        <v>288</v>
      </c>
      <c r="S8" s="31" t="s">
        <v>288</v>
      </c>
      <c r="T8" s="31" t="s">
        <v>288</v>
      </c>
      <c r="U8" s="31" t="s">
        <v>288</v>
      </c>
      <c r="V8" s="31" t="s">
        <v>288</v>
      </c>
      <c r="W8" s="31" t="s">
        <v>288</v>
      </c>
      <c r="X8" s="31"/>
      <c r="Y8" s="31"/>
      <c r="Z8" s="31"/>
      <c r="AA8" s="32"/>
      <c r="AB8" s="32"/>
      <c r="AC8" s="32"/>
      <c r="AD8" s="31"/>
      <c r="AE8" s="31" t="s">
        <v>288</v>
      </c>
      <c r="AF8" s="32"/>
      <c r="AG8" s="32" t="s">
        <v>326</v>
      </c>
      <c r="AH8" s="31"/>
      <c r="AI8" s="49"/>
      <c r="AJ8" s="49"/>
      <c r="AK8" s="49"/>
      <c r="AL8" s="49"/>
      <c r="AM8" s="49"/>
      <c r="AN8" s="49"/>
      <c r="AO8" s="49"/>
      <c r="AP8" s="49"/>
      <c r="AQ8" s="49"/>
      <c r="AR8" s="49"/>
    </row>
    <row r="9" spans="1:44" x14ac:dyDescent="0.25">
      <c r="A9" s="12" t="s">
        <v>2</v>
      </c>
      <c r="B9" s="25" t="s">
        <v>75</v>
      </c>
      <c r="C9" s="25" t="s">
        <v>149</v>
      </c>
      <c r="D9" s="30" t="str">
        <f>VLOOKUP(C9,SeznamCeledi[],2,0)</f>
        <v>bublinatkovité</v>
      </c>
      <c r="E9" s="28" t="s">
        <v>329</v>
      </c>
      <c r="F9" s="28" t="s">
        <v>193</v>
      </c>
      <c r="G9" s="28" t="str">
        <f>VLOOKUP(F9,Vzhled[],2,0)</f>
        <v>Bylina</v>
      </c>
      <c r="H9" s="82"/>
      <c r="I9" s="31"/>
      <c r="J9" s="31"/>
      <c r="K9" s="31"/>
      <c r="L9" s="31"/>
      <c r="M9" s="31"/>
      <c r="N9" s="31"/>
      <c r="O9" s="31"/>
      <c r="P9" s="31"/>
      <c r="Q9" s="31"/>
      <c r="R9" s="31" t="s">
        <v>288</v>
      </c>
      <c r="S9" s="31" t="s">
        <v>288</v>
      </c>
      <c r="T9" s="31" t="s">
        <v>288</v>
      </c>
      <c r="U9" s="31" t="s">
        <v>288</v>
      </c>
      <c r="V9" s="31" t="s">
        <v>288</v>
      </c>
      <c r="W9" s="31"/>
      <c r="X9" s="31"/>
      <c r="Y9" s="31"/>
      <c r="Z9" s="31"/>
      <c r="AA9" s="32"/>
      <c r="AB9" s="32" t="s">
        <v>76</v>
      </c>
      <c r="AC9" s="32"/>
      <c r="AD9" s="31"/>
      <c r="AE9" s="31"/>
      <c r="AF9" s="32"/>
      <c r="AG9" s="32"/>
      <c r="AH9" s="31" t="s">
        <v>327</v>
      </c>
      <c r="AI9" s="49"/>
      <c r="AJ9" s="49"/>
      <c r="AK9" s="49"/>
      <c r="AL9" s="49"/>
      <c r="AM9" s="49"/>
      <c r="AN9" s="49"/>
      <c r="AO9" s="49"/>
      <c r="AP9" s="49"/>
      <c r="AQ9" s="49"/>
      <c r="AR9" s="49"/>
    </row>
    <row r="10" spans="1:44" x14ac:dyDescent="0.25">
      <c r="A10" s="12" t="s">
        <v>57</v>
      </c>
      <c r="B10" s="25" t="s">
        <v>152</v>
      </c>
      <c r="C10" s="25" t="s">
        <v>130</v>
      </c>
      <c r="D10" s="30" t="str">
        <f>VLOOKUP(C10,SeznamCeledi[],2,0)</f>
        <v>pryskyřníkovité</v>
      </c>
      <c r="E10" s="29" t="s">
        <v>308</v>
      </c>
      <c r="F10" s="28" t="s">
        <v>193</v>
      </c>
      <c r="G10" s="28" t="str">
        <f>VLOOKUP(F10,Vzhled[],2,0)</f>
        <v>Bylina</v>
      </c>
      <c r="H10" s="83"/>
      <c r="I10" s="31"/>
      <c r="J10" s="31"/>
      <c r="K10" s="31"/>
      <c r="L10" s="31" t="s">
        <v>288</v>
      </c>
      <c r="M10" s="31" t="s">
        <v>288</v>
      </c>
      <c r="N10" s="31" t="s">
        <v>288</v>
      </c>
      <c r="O10" s="31"/>
      <c r="P10" s="31"/>
      <c r="Q10" s="31"/>
      <c r="R10" s="31"/>
      <c r="S10" s="31"/>
      <c r="T10" s="31"/>
      <c r="U10" s="31"/>
      <c r="V10" s="31"/>
      <c r="W10" s="31"/>
      <c r="X10" s="31"/>
      <c r="Y10" s="31"/>
      <c r="Z10" s="31"/>
      <c r="AA10" s="32"/>
      <c r="AB10" s="32"/>
      <c r="AC10" s="32"/>
      <c r="AD10" s="31"/>
      <c r="AE10" s="31" t="s">
        <v>288</v>
      </c>
      <c r="AF10" s="32"/>
      <c r="AG10" s="32" t="s">
        <v>330</v>
      </c>
      <c r="AH10" s="31" t="s">
        <v>327</v>
      </c>
      <c r="AI10" s="49"/>
      <c r="AJ10" s="49"/>
      <c r="AK10" s="49"/>
      <c r="AL10" s="49"/>
      <c r="AM10" s="49"/>
      <c r="AN10" s="49"/>
      <c r="AO10" s="49"/>
      <c r="AP10" s="49"/>
      <c r="AQ10" s="49"/>
      <c r="AR10" s="49"/>
    </row>
    <row r="11" spans="1:44" x14ac:dyDescent="0.25">
      <c r="A11" s="12" t="s">
        <v>82</v>
      </c>
      <c r="B11" s="25" t="s">
        <v>83</v>
      </c>
      <c r="C11" s="25" t="s">
        <v>156</v>
      </c>
      <c r="D11" s="30" t="str">
        <f>VLOOKUP(C11,SeznamCeledi[],2,0)</f>
        <v>brukvovité</v>
      </c>
      <c r="E11" s="28" t="s">
        <v>335</v>
      </c>
      <c r="F11" s="28" t="s">
        <v>193</v>
      </c>
      <c r="G11" s="28" t="str">
        <f>VLOOKUP(F11,Vzhled[],2,0)</f>
        <v>Bylina</v>
      </c>
      <c r="H11" s="84"/>
      <c r="I11" s="31"/>
      <c r="J11" s="31"/>
      <c r="K11" s="31"/>
      <c r="L11" s="31"/>
      <c r="M11" s="31" t="s">
        <v>288</v>
      </c>
      <c r="N11" s="31" t="s">
        <v>288</v>
      </c>
      <c r="O11" s="31" t="s">
        <v>288</v>
      </c>
      <c r="P11" s="31" t="s">
        <v>288</v>
      </c>
      <c r="Q11" s="31"/>
      <c r="R11" s="31"/>
      <c r="S11" s="31"/>
      <c r="T11" s="31"/>
      <c r="U11" s="31"/>
      <c r="V11" s="31"/>
      <c r="W11" s="31"/>
      <c r="X11" s="31"/>
      <c r="Y11" s="31"/>
      <c r="Z11" s="31"/>
      <c r="AA11" s="32"/>
      <c r="AB11" s="32"/>
      <c r="AC11" s="32"/>
      <c r="AD11" s="31" t="s">
        <v>288</v>
      </c>
      <c r="AE11" s="31"/>
      <c r="AF11" s="32"/>
      <c r="AG11" s="32"/>
      <c r="AH11" s="31"/>
      <c r="AI11" s="49"/>
      <c r="AJ11" s="49"/>
      <c r="AK11" s="49"/>
      <c r="AL11" s="49"/>
      <c r="AM11" s="49"/>
      <c r="AN11" s="49"/>
      <c r="AO11" s="49"/>
      <c r="AP11" s="49"/>
      <c r="AQ11" s="49"/>
      <c r="AR11" s="49"/>
    </row>
    <row r="12" spans="1:44" ht="30" x14ac:dyDescent="0.25">
      <c r="A12" s="12" t="s">
        <v>307</v>
      </c>
      <c r="B12" s="25" t="s">
        <v>336</v>
      </c>
      <c r="C12" s="25" t="s">
        <v>116</v>
      </c>
      <c r="D12" s="30" t="str">
        <f>VLOOKUP(C12,SeznamCeledi[],2,0)</f>
        <v>amarylkovité</v>
      </c>
      <c r="E12" s="28" t="s">
        <v>358</v>
      </c>
      <c r="F12" s="28" t="s">
        <v>193</v>
      </c>
      <c r="G12" s="28" t="str">
        <f>VLOOKUP(F12,Vzhled[],2,0)</f>
        <v>Bylina</v>
      </c>
      <c r="H12" s="85"/>
      <c r="I12" s="31"/>
      <c r="J12" s="31"/>
      <c r="K12" s="31"/>
      <c r="L12" s="31"/>
      <c r="M12" s="31"/>
      <c r="N12" s="31"/>
      <c r="O12" s="31"/>
      <c r="P12" s="31"/>
      <c r="Q12" s="31"/>
      <c r="R12" s="31"/>
      <c r="S12" s="31"/>
      <c r="T12" s="31" t="s">
        <v>288</v>
      </c>
      <c r="U12" s="31" t="s">
        <v>288</v>
      </c>
      <c r="V12" s="31" t="s">
        <v>288</v>
      </c>
      <c r="W12" s="31"/>
      <c r="X12" s="31"/>
      <c r="Y12" s="31"/>
      <c r="Z12" s="31"/>
      <c r="AA12" s="32"/>
      <c r="AB12" s="32" t="s">
        <v>76</v>
      </c>
      <c r="AC12" s="32"/>
      <c r="AD12" s="31"/>
      <c r="AE12" s="31"/>
      <c r="AF12" s="32"/>
      <c r="AG12" s="32"/>
      <c r="AH12" s="31"/>
      <c r="AI12" s="49"/>
      <c r="AJ12" s="49"/>
      <c r="AK12" s="49"/>
      <c r="AL12" s="49"/>
      <c r="AM12" s="49"/>
      <c r="AN12" s="49"/>
      <c r="AO12" s="49"/>
      <c r="AP12" s="49"/>
      <c r="AQ12" s="49"/>
      <c r="AR12" s="49"/>
    </row>
    <row r="13" spans="1:44" x14ac:dyDescent="0.25">
      <c r="A13" s="12" t="s">
        <v>39</v>
      </c>
      <c r="B13" s="25" t="s">
        <v>81</v>
      </c>
      <c r="C13" s="25" t="s">
        <v>116</v>
      </c>
      <c r="D13" s="30" t="str">
        <f>VLOOKUP(C13,SeznamCeledi[],2,0)</f>
        <v>amarylkovité</v>
      </c>
      <c r="E13" s="29" t="s">
        <v>308</v>
      </c>
      <c r="F13" s="28" t="s">
        <v>193</v>
      </c>
      <c r="G13" s="28" t="str">
        <f>VLOOKUP(F13,Vzhled[],2,0)</f>
        <v>Bylina</v>
      </c>
      <c r="H13" s="84"/>
      <c r="I13" s="31"/>
      <c r="J13" s="31"/>
      <c r="K13" s="31"/>
      <c r="L13" s="31"/>
      <c r="M13" s="31"/>
      <c r="N13" s="31" t="s">
        <v>288</v>
      </c>
      <c r="O13" s="31" t="s">
        <v>288</v>
      </c>
      <c r="P13" s="31" t="s">
        <v>288</v>
      </c>
      <c r="Q13" s="31"/>
      <c r="R13" s="31"/>
      <c r="S13" s="31"/>
      <c r="T13" s="31"/>
      <c r="U13" s="31"/>
      <c r="V13" s="31"/>
      <c r="W13" s="31"/>
      <c r="X13" s="31"/>
      <c r="Y13" s="31"/>
      <c r="Z13" s="31"/>
      <c r="AA13" s="32"/>
      <c r="AB13" s="32"/>
      <c r="AC13" s="32"/>
      <c r="AD13" s="31" t="s">
        <v>288</v>
      </c>
      <c r="AE13" s="31"/>
      <c r="AF13" s="32"/>
      <c r="AG13" s="32"/>
      <c r="AH13" s="31"/>
      <c r="AI13" s="49"/>
      <c r="AJ13" s="49"/>
      <c r="AK13" s="49"/>
      <c r="AL13" s="49"/>
      <c r="AM13" s="49"/>
      <c r="AN13" s="49"/>
      <c r="AO13" s="49"/>
      <c r="AP13" s="49"/>
      <c r="AQ13" s="49"/>
      <c r="AR13" s="49"/>
    </row>
    <row r="14" spans="1:44" x14ac:dyDescent="0.25">
      <c r="A14" s="12" t="s">
        <v>61</v>
      </c>
      <c r="B14" s="25" t="s">
        <v>158</v>
      </c>
      <c r="C14" s="25" t="s">
        <v>116</v>
      </c>
      <c r="D14" s="30" t="str">
        <f>VLOOKUP(C14,SeznamCeledi[],2,0)</f>
        <v>amarylkovité</v>
      </c>
      <c r="E14" s="28" t="s">
        <v>347</v>
      </c>
      <c r="F14" s="28" t="s">
        <v>193</v>
      </c>
      <c r="G14" s="28" t="str">
        <f>VLOOKUP(F14,Vzhled[],2,0)</f>
        <v>Bylina</v>
      </c>
      <c r="H14" s="86"/>
      <c r="I14" s="31"/>
      <c r="J14" s="31"/>
      <c r="K14" s="31"/>
      <c r="L14" s="31"/>
      <c r="M14" s="31"/>
      <c r="N14" s="31"/>
      <c r="O14" s="31"/>
      <c r="P14" s="31"/>
      <c r="Q14" s="31"/>
      <c r="R14" s="31" t="s">
        <v>288</v>
      </c>
      <c r="S14" s="31" t="s">
        <v>288</v>
      </c>
      <c r="T14" s="31" t="s">
        <v>288</v>
      </c>
      <c r="U14" s="31" t="s">
        <v>288</v>
      </c>
      <c r="V14" s="31"/>
      <c r="W14" s="31"/>
      <c r="X14" s="31"/>
      <c r="Y14" s="31"/>
      <c r="Z14" s="31"/>
      <c r="AA14" s="32"/>
      <c r="AB14" s="32"/>
      <c r="AC14" s="32"/>
      <c r="AD14" s="31" t="s">
        <v>288</v>
      </c>
      <c r="AE14" s="31"/>
      <c r="AF14" s="32"/>
      <c r="AG14" s="32"/>
      <c r="AH14" s="31"/>
      <c r="AI14" s="49"/>
      <c r="AJ14" s="49"/>
      <c r="AK14" s="49"/>
      <c r="AL14" s="49"/>
      <c r="AM14" s="49"/>
      <c r="AN14" s="49"/>
      <c r="AO14" s="49"/>
      <c r="AP14" s="49"/>
      <c r="AQ14" s="49"/>
      <c r="AR14" s="49"/>
    </row>
    <row r="15" spans="1:44" x14ac:dyDescent="0.25">
      <c r="A15" s="12" t="s">
        <v>7</v>
      </c>
      <c r="B15" s="25" t="s">
        <v>80</v>
      </c>
      <c r="C15" s="25" t="s">
        <v>116</v>
      </c>
      <c r="D15" s="30" t="str">
        <f>VLOOKUP(C15,SeznamCeledi[],2,0)</f>
        <v>amarylkovité</v>
      </c>
      <c r="E15" s="28" t="s">
        <v>347</v>
      </c>
      <c r="F15" s="28" t="s">
        <v>193</v>
      </c>
      <c r="G15" s="28" t="str">
        <f>VLOOKUP(F15,Vzhled[],2,0)</f>
        <v>Bylina</v>
      </c>
      <c r="H15" s="82"/>
      <c r="I15" s="31"/>
      <c r="J15" s="31"/>
      <c r="K15" s="31"/>
      <c r="L15" s="31"/>
      <c r="M15" s="31"/>
      <c r="N15" s="31"/>
      <c r="O15" s="31"/>
      <c r="P15" s="31"/>
      <c r="Q15" s="31"/>
      <c r="R15" s="31"/>
      <c r="S15" s="31" t="s">
        <v>288</v>
      </c>
      <c r="T15" s="31" t="s">
        <v>288</v>
      </c>
      <c r="U15" s="31" t="s">
        <v>288</v>
      </c>
      <c r="V15" s="31"/>
      <c r="W15" s="31"/>
      <c r="X15" s="31"/>
      <c r="Y15" s="31"/>
      <c r="Z15" s="31"/>
      <c r="AA15" s="32"/>
      <c r="AB15" s="32" t="s">
        <v>65</v>
      </c>
      <c r="AC15" s="32"/>
      <c r="AD15" s="31"/>
      <c r="AE15" s="31"/>
      <c r="AF15" s="32"/>
      <c r="AG15" s="32"/>
      <c r="AH15" s="31" t="s">
        <v>327</v>
      </c>
      <c r="AI15" s="49"/>
      <c r="AJ15" s="49"/>
      <c r="AK15" s="49"/>
      <c r="AL15" s="49"/>
      <c r="AM15" s="49"/>
      <c r="AN15" s="49"/>
      <c r="AO15" s="49"/>
      <c r="AP15" s="49"/>
      <c r="AQ15" s="49"/>
      <c r="AR15" s="49"/>
    </row>
    <row r="16" spans="1:44" ht="16.5" x14ac:dyDescent="0.25">
      <c r="A16" s="12" t="s">
        <v>48</v>
      </c>
      <c r="B16" s="25" t="s">
        <v>161</v>
      </c>
      <c r="C16" s="25" t="s">
        <v>134</v>
      </c>
      <c r="D16" s="30" t="str">
        <f>VLOOKUP(C16,SeznamCeledi[],2,0)</f>
        <v>árónovité</v>
      </c>
      <c r="E16" s="28" t="s">
        <v>338</v>
      </c>
      <c r="F16" s="28" t="s">
        <v>193</v>
      </c>
      <c r="G16" s="28" t="str">
        <f>VLOOKUP(F16,Vzhled[],2,0)</f>
        <v>Bylina</v>
      </c>
      <c r="H16" s="84"/>
      <c r="I16" s="31"/>
      <c r="J16" s="31"/>
      <c r="K16" s="31"/>
      <c r="L16" s="31"/>
      <c r="M16" s="31"/>
      <c r="N16" s="31"/>
      <c r="O16" s="31" t="s">
        <v>288</v>
      </c>
      <c r="P16" s="31" t="s">
        <v>288</v>
      </c>
      <c r="Q16" s="31" t="s">
        <v>288</v>
      </c>
      <c r="R16" s="31"/>
      <c r="S16" s="31"/>
      <c r="T16" s="31"/>
      <c r="U16" s="31"/>
      <c r="V16" s="31"/>
      <c r="W16" s="31"/>
      <c r="X16" s="31"/>
      <c r="Y16" s="31"/>
      <c r="Z16" s="31"/>
      <c r="AA16" s="32"/>
      <c r="AB16" s="32" t="s">
        <v>65</v>
      </c>
      <c r="AC16" s="52" t="s">
        <v>262</v>
      </c>
      <c r="AD16" s="31" t="s">
        <v>327</v>
      </c>
      <c r="AE16" s="31" t="s">
        <v>288</v>
      </c>
      <c r="AF16" s="32"/>
      <c r="AG16" s="32" t="s">
        <v>339</v>
      </c>
      <c r="AH16" s="31" t="s">
        <v>327</v>
      </c>
      <c r="AI16" s="49"/>
      <c r="AJ16" s="49"/>
      <c r="AK16" s="49"/>
      <c r="AL16" s="49"/>
      <c r="AM16" s="49"/>
      <c r="AN16" s="49"/>
      <c r="AO16" s="49"/>
      <c r="AP16" s="49"/>
      <c r="AQ16" s="49"/>
      <c r="AR16" s="49"/>
    </row>
    <row r="17" spans="1:44" x14ac:dyDescent="0.25">
      <c r="A17" s="12" t="s">
        <v>104</v>
      </c>
      <c r="B17" s="25" t="s">
        <v>162</v>
      </c>
      <c r="C17" s="25" t="s">
        <v>136</v>
      </c>
      <c r="D17" s="30" t="str">
        <f>VLOOKUP(C17,SeznamCeledi[],2,0)</f>
        <v>hvězdnicovité</v>
      </c>
      <c r="E17" s="28" t="s">
        <v>355</v>
      </c>
      <c r="F17" s="28" t="s">
        <v>193</v>
      </c>
      <c r="G17" s="28" t="str">
        <f>VLOOKUP(F17,Vzhled[],2,0)</f>
        <v>Bylina</v>
      </c>
      <c r="H17" s="87"/>
      <c r="I17" s="31"/>
      <c r="J17" s="31"/>
      <c r="K17" s="31"/>
      <c r="L17" s="31"/>
      <c r="M17" s="31" t="s">
        <v>288</v>
      </c>
      <c r="N17" s="31" t="s">
        <v>288</v>
      </c>
      <c r="O17" s="31"/>
      <c r="P17" s="31"/>
      <c r="Q17" s="31"/>
      <c r="R17" s="31"/>
      <c r="S17" s="31"/>
      <c r="T17" s="31"/>
      <c r="U17" s="31"/>
      <c r="V17" s="31"/>
      <c r="W17" s="31"/>
      <c r="X17" s="31"/>
      <c r="Y17" s="31"/>
      <c r="Z17" s="31"/>
      <c r="AA17" s="32"/>
      <c r="AB17" s="32"/>
      <c r="AC17" s="32"/>
      <c r="AD17" s="31"/>
      <c r="AE17" s="31"/>
      <c r="AF17" s="32"/>
      <c r="AG17" s="32"/>
      <c r="AH17" s="31" t="s">
        <v>327</v>
      </c>
      <c r="AI17" s="49"/>
      <c r="AJ17" s="49"/>
      <c r="AK17" s="49"/>
      <c r="AL17" s="49"/>
      <c r="AM17" s="49"/>
      <c r="AN17" s="49"/>
      <c r="AO17" s="49"/>
      <c r="AP17" s="49"/>
      <c r="AQ17" s="49"/>
      <c r="AR17" s="49"/>
    </row>
    <row r="18" spans="1:44" ht="16.5" x14ac:dyDescent="0.25">
      <c r="A18" s="12" t="s">
        <v>21</v>
      </c>
      <c r="B18" s="25" t="s">
        <v>172</v>
      </c>
      <c r="C18" s="25" t="s">
        <v>171</v>
      </c>
      <c r="D18" s="30" t="str">
        <f>VLOOKUP(C18,SeznamCeledi[],2,0)</f>
        <v>krtičníkovité</v>
      </c>
      <c r="E18" s="28" t="s">
        <v>347</v>
      </c>
      <c r="F18" s="28" t="s">
        <v>193</v>
      </c>
      <c r="G18" s="28" t="str">
        <f>VLOOKUP(F18,Vzhled[],2,0)</f>
        <v>Bylina</v>
      </c>
      <c r="H18" s="88"/>
      <c r="I18" s="31"/>
      <c r="J18" s="31"/>
      <c r="K18" s="31"/>
      <c r="L18" s="31"/>
      <c r="M18" s="31"/>
      <c r="N18" s="31"/>
      <c r="O18" s="31" t="s">
        <v>288</v>
      </c>
      <c r="P18" s="31" t="s">
        <v>288</v>
      </c>
      <c r="Q18" s="31"/>
      <c r="R18" s="31"/>
      <c r="S18" s="31"/>
      <c r="T18" s="31"/>
      <c r="U18" s="31"/>
      <c r="V18" s="31"/>
      <c r="W18" s="31"/>
      <c r="X18" s="31"/>
      <c r="Y18" s="31"/>
      <c r="Z18" s="31"/>
      <c r="AA18" s="32"/>
      <c r="AB18" s="32" t="s">
        <v>65</v>
      </c>
      <c r="AC18" s="52" t="s">
        <v>262</v>
      </c>
      <c r="AD18" s="31"/>
      <c r="AE18" s="31"/>
      <c r="AF18" s="32"/>
      <c r="AG18" s="32"/>
      <c r="AH18" s="31"/>
      <c r="AI18" s="49"/>
      <c r="AJ18" s="49"/>
      <c r="AK18" s="49"/>
      <c r="AL18" s="49"/>
      <c r="AM18" s="49"/>
      <c r="AN18" s="49"/>
      <c r="AO18" s="49"/>
      <c r="AP18" s="49"/>
      <c r="AQ18" s="49"/>
      <c r="AR18" s="49"/>
    </row>
    <row r="19" spans="1:44" x14ac:dyDescent="0.25">
      <c r="A19" s="12" t="s">
        <v>44</v>
      </c>
      <c r="B19" s="25" t="s">
        <v>344</v>
      </c>
      <c r="C19" s="25" t="s">
        <v>171</v>
      </c>
      <c r="D19" s="30" t="str">
        <f>VLOOKUP(C19,SeznamCeledi[],2,0)</f>
        <v>krtičníkovité</v>
      </c>
      <c r="E19" s="28" t="s">
        <v>347</v>
      </c>
      <c r="F19" s="28" t="s">
        <v>193</v>
      </c>
      <c r="G19" s="28" t="str">
        <f>VLOOKUP(F19,Vzhled[],2,0)</f>
        <v>Bylina</v>
      </c>
      <c r="H19" s="82"/>
      <c r="I19" s="31"/>
      <c r="J19" s="31"/>
      <c r="K19" s="31"/>
      <c r="L19" s="31"/>
      <c r="M19" s="31"/>
      <c r="N19" s="31"/>
      <c r="O19" s="31"/>
      <c r="P19" s="31"/>
      <c r="Q19" s="31"/>
      <c r="R19" s="31"/>
      <c r="S19" s="31" t="s">
        <v>288</v>
      </c>
      <c r="T19" s="31" t="s">
        <v>288</v>
      </c>
      <c r="U19" s="31" t="s">
        <v>288</v>
      </c>
      <c r="V19" s="31" t="s">
        <v>288</v>
      </c>
      <c r="W19" s="31"/>
      <c r="X19" s="31"/>
      <c r="Y19" s="31"/>
      <c r="Z19" s="31"/>
      <c r="AA19" s="32"/>
      <c r="AB19" s="32" t="s">
        <v>76</v>
      </c>
      <c r="AC19" s="32"/>
      <c r="AD19" s="31"/>
      <c r="AE19" s="31"/>
      <c r="AF19" s="32"/>
      <c r="AG19" s="32"/>
      <c r="AH19" s="31" t="s">
        <v>327</v>
      </c>
      <c r="AI19" s="49"/>
      <c r="AJ19" s="49"/>
      <c r="AK19" s="49"/>
      <c r="AL19" s="49"/>
      <c r="AM19" s="49"/>
      <c r="AN19" s="49"/>
      <c r="AO19" s="49"/>
      <c r="AP19" s="49"/>
      <c r="AQ19" s="49"/>
      <c r="AR19" s="49"/>
    </row>
    <row r="20" spans="1:44" x14ac:dyDescent="0.25">
      <c r="A20" s="12" t="s">
        <v>304</v>
      </c>
      <c r="B20" s="25" t="s">
        <v>267</v>
      </c>
      <c r="C20" s="25" t="s">
        <v>171</v>
      </c>
      <c r="D20" s="30" t="str">
        <f>VLOOKUP(C20,SeznamCeledi[],2,0)</f>
        <v>krtičníkovité</v>
      </c>
      <c r="E20" s="28" t="s">
        <v>340</v>
      </c>
      <c r="F20" s="28" t="s">
        <v>193</v>
      </c>
      <c r="G20" s="28" t="str">
        <f>VLOOKUP(F20,Vzhled[],2,0)</f>
        <v>Bylina</v>
      </c>
      <c r="H20" s="82"/>
      <c r="I20" s="31"/>
      <c r="J20" s="31"/>
      <c r="K20" s="31"/>
      <c r="L20" s="31"/>
      <c r="M20" s="31"/>
      <c r="N20" s="31"/>
      <c r="O20" s="31"/>
      <c r="P20" s="31"/>
      <c r="Q20" s="31"/>
      <c r="R20" s="31"/>
      <c r="S20" s="31" t="s">
        <v>288</v>
      </c>
      <c r="T20" s="31" t="s">
        <v>288</v>
      </c>
      <c r="U20" s="31" t="s">
        <v>288</v>
      </c>
      <c r="V20" s="31" t="s">
        <v>288</v>
      </c>
      <c r="W20" s="31" t="s">
        <v>288</v>
      </c>
      <c r="X20" s="31"/>
      <c r="Y20" s="31"/>
      <c r="Z20" s="31"/>
      <c r="AA20" s="32"/>
      <c r="AB20" s="32" t="s">
        <v>76</v>
      </c>
      <c r="AC20" s="32"/>
      <c r="AD20" s="31"/>
      <c r="AE20" s="31"/>
      <c r="AF20" s="32"/>
      <c r="AG20" s="32"/>
      <c r="AH20" s="31" t="s">
        <v>327</v>
      </c>
      <c r="AI20" s="49"/>
      <c r="AJ20" s="49"/>
      <c r="AK20" s="49"/>
      <c r="AL20" s="49"/>
      <c r="AM20" s="49"/>
      <c r="AN20" s="49"/>
      <c r="AO20" s="49"/>
      <c r="AP20" s="49"/>
      <c r="AQ20" s="49"/>
      <c r="AR20" s="49"/>
    </row>
    <row r="21" spans="1:44" ht="16.5" x14ac:dyDescent="0.25">
      <c r="A21" s="12" t="s">
        <v>175</v>
      </c>
      <c r="B21" s="25" t="s">
        <v>179</v>
      </c>
      <c r="C21" s="25" t="s">
        <v>174</v>
      </c>
      <c r="D21" s="30" t="str">
        <f>VLOOKUP(C21,SeznamCeledi[],2,0)</f>
        <v>dřínovité</v>
      </c>
      <c r="E21" s="28" t="s">
        <v>346</v>
      </c>
      <c r="F21" s="28" t="s">
        <v>192</v>
      </c>
      <c r="G21" s="146" t="str">
        <f>VLOOKUP(F21,Vzhled[],2,0)</f>
        <v>Listnatá dřevina</v>
      </c>
      <c r="H21" s="82"/>
      <c r="I21" s="31"/>
      <c r="J21" s="31"/>
      <c r="K21" s="31" t="s">
        <v>288</v>
      </c>
      <c r="L21" s="31" t="s">
        <v>288</v>
      </c>
      <c r="M21" s="31" t="s">
        <v>288</v>
      </c>
      <c r="N21" s="31"/>
      <c r="O21" s="31"/>
      <c r="P21" s="31"/>
      <c r="Q21" s="31"/>
      <c r="R21" s="31"/>
      <c r="S21" s="31"/>
      <c r="T21" s="31"/>
      <c r="U21" s="31"/>
      <c r="V21" s="31"/>
      <c r="W21" s="31"/>
      <c r="X21" s="31"/>
      <c r="Y21" s="31"/>
      <c r="Z21" s="31"/>
      <c r="AA21" s="94"/>
      <c r="AB21" s="32" t="s">
        <v>76</v>
      </c>
      <c r="AC21" s="52" t="s">
        <v>262</v>
      </c>
      <c r="AD21" s="31" t="s">
        <v>288</v>
      </c>
      <c r="AE21" s="31"/>
      <c r="AF21" s="32"/>
      <c r="AG21" s="32"/>
      <c r="AH21" s="31"/>
      <c r="AI21" s="49"/>
      <c r="AJ21" s="49"/>
      <c r="AK21" s="49"/>
      <c r="AL21" s="49"/>
      <c r="AM21" s="49"/>
      <c r="AN21" s="49"/>
      <c r="AO21" s="49"/>
      <c r="AP21" s="49"/>
      <c r="AQ21" s="49"/>
      <c r="AR21" s="49"/>
    </row>
    <row r="22" spans="1:44" ht="14.45" customHeight="1" x14ac:dyDescent="0.25">
      <c r="A22" s="12" t="s">
        <v>55</v>
      </c>
      <c r="B22" s="25" t="s">
        <v>176</v>
      </c>
      <c r="C22" s="25" t="s">
        <v>178</v>
      </c>
      <c r="D22" s="30" t="str">
        <f>VLOOKUP(C22,SeznamCeledi[],2,0)</f>
        <v>dřišťálovité</v>
      </c>
      <c r="E22" s="28" t="s">
        <v>346</v>
      </c>
      <c r="F22" s="28" t="s">
        <v>192</v>
      </c>
      <c r="G22" s="147" t="str">
        <f>VLOOKUP(F22,Vzhled[],2,0)</f>
        <v>Listnatá dřevina</v>
      </c>
      <c r="H22" s="144"/>
      <c r="I22" s="31"/>
      <c r="J22" s="31"/>
      <c r="K22" s="31"/>
      <c r="L22" s="31"/>
      <c r="M22" s="31"/>
      <c r="N22" s="31" t="s">
        <v>288</v>
      </c>
      <c r="O22" s="31" t="s">
        <v>288</v>
      </c>
      <c r="P22" s="31" t="s">
        <v>288</v>
      </c>
      <c r="Q22" s="31"/>
      <c r="R22" s="31"/>
      <c r="S22" s="31"/>
      <c r="T22" s="31"/>
      <c r="U22" s="31"/>
      <c r="V22" s="31"/>
      <c r="W22" s="31"/>
      <c r="X22" s="31"/>
      <c r="Y22" s="31"/>
      <c r="Z22" s="31"/>
      <c r="AA22" s="95"/>
      <c r="AB22" s="32" t="s">
        <v>76</v>
      </c>
      <c r="AC22" s="32"/>
      <c r="AD22" s="31" t="s">
        <v>288</v>
      </c>
      <c r="AE22" s="31" t="s">
        <v>288</v>
      </c>
      <c r="AF22" s="32"/>
      <c r="AG22" s="32"/>
      <c r="AH22" s="31" t="s">
        <v>327</v>
      </c>
      <c r="AI22" s="49"/>
      <c r="AJ22" s="49"/>
      <c r="AK22" s="49"/>
      <c r="AL22" s="49"/>
      <c r="AM22" s="49"/>
      <c r="AN22" s="49"/>
      <c r="AO22" s="49"/>
      <c r="AP22" s="49"/>
      <c r="AQ22" s="49"/>
      <c r="AR22" s="49"/>
    </row>
    <row r="23" spans="1:44" ht="14.45" customHeight="1" x14ac:dyDescent="0.25">
      <c r="A23" s="12" t="s">
        <v>5</v>
      </c>
      <c r="B23" s="25" t="s">
        <v>186</v>
      </c>
      <c r="C23" s="25" t="s">
        <v>185</v>
      </c>
      <c r="D23" s="30" t="str">
        <f>VLOOKUP(C23,SeznamCeledi[],2,0)</f>
        <v>hasivkovité</v>
      </c>
      <c r="E23" s="28" t="s">
        <v>348</v>
      </c>
      <c r="F23" s="28" t="s">
        <v>195</v>
      </c>
      <c r="G23" s="145" t="str">
        <f>VLOOKUP(F23,Vzhled[],2,0)</f>
        <v>Kapradina</v>
      </c>
      <c r="H23" s="79"/>
      <c r="I23" s="31"/>
      <c r="J23" s="31"/>
      <c r="K23" s="31"/>
      <c r="L23" s="31"/>
      <c r="M23" s="31"/>
      <c r="N23" s="31"/>
      <c r="O23" s="31"/>
      <c r="P23" s="31"/>
      <c r="Q23" s="31"/>
      <c r="R23" s="31"/>
      <c r="S23" s="31"/>
      <c r="T23" s="31"/>
      <c r="U23" s="31"/>
      <c r="V23" s="31"/>
      <c r="W23" s="31"/>
      <c r="X23" s="31"/>
      <c r="Y23" s="31"/>
      <c r="Z23" s="31"/>
      <c r="AA23" s="32"/>
      <c r="AB23" s="32"/>
      <c r="AC23" s="32"/>
      <c r="AD23" s="31"/>
      <c r="AE23" s="31" t="s">
        <v>288</v>
      </c>
      <c r="AF23" s="32"/>
      <c r="AG23" s="32"/>
      <c r="AH23" s="31" t="s">
        <v>327</v>
      </c>
      <c r="AI23" s="49"/>
      <c r="AJ23" s="49"/>
      <c r="AK23" s="49"/>
      <c r="AL23" s="49"/>
      <c r="AM23" s="49"/>
      <c r="AN23" s="49"/>
      <c r="AO23" s="49"/>
      <c r="AP23" s="49"/>
      <c r="AQ23" s="49"/>
      <c r="AR23" s="49"/>
    </row>
    <row r="24" spans="1:44" ht="14.45" customHeight="1" x14ac:dyDescent="0.25">
      <c r="A24" s="12" t="s">
        <v>13</v>
      </c>
      <c r="B24" s="25" t="s">
        <v>96</v>
      </c>
      <c r="C24" s="25" t="s">
        <v>126</v>
      </c>
      <c r="D24" s="30" t="str">
        <f>VLOOKUP(C24,SeznamCeledi[],2,0)</f>
        <v>vstavačovité (orchideje)</v>
      </c>
      <c r="E24" s="28" t="s">
        <v>349</v>
      </c>
      <c r="F24" s="28" t="s">
        <v>283</v>
      </c>
      <c r="G24" s="28" t="str">
        <f>VLOOKUP(F24,Vzhled[],2,0)</f>
        <v>Nezelená bylina</v>
      </c>
      <c r="H24" s="100"/>
      <c r="I24" s="31"/>
      <c r="J24" s="31"/>
      <c r="K24" s="31"/>
      <c r="L24" s="31"/>
      <c r="M24" s="31"/>
      <c r="N24" s="31"/>
      <c r="O24" s="31"/>
      <c r="P24" s="31"/>
      <c r="Q24" s="31"/>
      <c r="R24" s="31"/>
      <c r="S24" s="31"/>
      <c r="T24" s="31"/>
      <c r="U24" s="31"/>
      <c r="V24" s="31"/>
      <c r="W24" s="31"/>
      <c r="X24" s="31"/>
      <c r="Y24" s="31"/>
      <c r="Z24" s="31"/>
      <c r="AA24" s="32"/>
      <c r="AB24" s="32" t="s">
        <v>76</v>
      </c>
      <c r="AC24" s="32"/>
      <c r="AD24" s="31"/>
      <c r="AE24" s="31"/>
      <c r="AF24" s="32"/>
      <c r="AG24" s="32"/>
      <c r="AH24" s="31" t="s">
        <v>327</v>
      </c>
      <c r="AI24" s="49"/>
      <c r="AJ24" s="49"/>
      <c r="AK24" s="49"/>
      <c r="AL24" s="49"/>
      <c r="AM24" s="49"/>
      <c r="AN24" s="49"/>
      <c r="AO24" s="49"/>
      <c r="AP24" s="49"/>
      <c r="AQ24" s="49"/>
      <c r="AR24" s="49"/>
    </row>
    <row r="25" spans="1:44" ht="14.45" customHeight="1" x14ac:dyDescent="0.25">
      <c r="A25" s="12" t="s">
        <v>36</v>
      </c>
      <c r="B25" s="25" t="s">
        <v>196</v>
      </c>
      <c r="C25" s="25" t="s">
        <v>197</v>
      </c>
      <c r="D25" s="30" t="str">
        <f>VLOOKUP(C25,SeznamCeledi[],2,0)</f>
        <v>vřesovcovité</v>
      </c>
      <c r="E25" s="28" t="s">
        <v>349</v>
      </c>
      <c r="F25" s="28" t="s">
        <v>283</v>
      </c>
      <c r="G25" s="28" t="str">
        <f>VLOOKUP(F25,Vzhled[],2,0)</f>
        <v>Nezelená bylina</v>
      </c>
      <c r="H25" s="101"/>
      <c r="I25" s="31"/>
      <c r="J25" s="31"/>
      <c r="K25" s="31"/>
      <c r="L25" s="31"/>
      <c r="M25" s="31"/>
      <c r="N25" s="31"/>
      <c r="O25" s="31"/>
      <c r="P25" s="31"/>
      <c r="Q25" s="31"/>
      <c r="R25" s="31"/>
      <c r="S25" s="31"/>
      <c r="T25" s="31"/>
      <c r="U25" s="31"/>
      <c r="V25" s="31"/>
      <c r="W25" s="31"/>
      <c r="X25" s="31"/>
      <c r="Y25" s="31"/>
      <c r="Z25" s="31"/>
      <c r="AA25" s="32"/>
      <c r="AB25" s="32" t="s">
        <v>65</v>
      </c>
      <c r="AC25" s="32"/>
      <c r="AD25" s="31"/>
      <c r="AE25" s="31"/>
      <c r="AF25" s="32"/>
      <c r="AG25" s="32"/>
      <c r="AH25" s="31" t="s">
        <v>327</v>
      </c>
      <c r="AI25" s="49"/>
      <c r="AJ25" s="49"/>
      <c r="AK25" s="49"/>
      <c r="AL25" s="49"/>
      <c r="AM25" s="49"/>
      <c r="AN25" s="49"/>
      <c r="AO25" s="49"/>
      <c r="AP25" s="49"/>
      <c r="AQ25" s="49"/>
      <c r="AR25" s="49"/>
    </row>
    <row r="26" spans="1:44" ht="14.45" customHeight="1" x14ac:dyDescent="0.25">
      <c r="A26" s="12" t="s">
        <v>270</v>
      </c>
      <c r="B26" s="25" t="s">
        <v>201</v>
      </c>
      <c r="C26" s="25" t="s">
        <v>200</v>
      </c>
      <c r="D26" s="30" t="str">
        <f>VLOOKUP(C26,SeznamCeledi[],2,0)</f>
        <v>hořcovité</v>
      </c>
      <c r="E26" s="28" t="s">
        <v>350</v>
      </c>
      <c r="F26" s="28" t="s">
        <v>193</v>
      </c>
      <c r="G26" s="28" t="str">
        <f>VLOOKUP(F26,Vzhled[],2,0)</f>
        <v>Bylina</v>
      </c>
      <c r="H26" s="102"/>
      <c r="I26" s="31"/>
      <c r="J26" s="31"/>
      <c r="K26" s="31"/>
      <c r="L26" s="31"/>
      <c r="M26" s="31"/>
      <c r="N26" s="31"/>
      <c r="O26" s="31"/>
      <c r="P26" s="31"/>
      <c r="Q26" s="31"/>
      <c r="R26" s="31"/>
      <c r="S26" s="31"/>
      <c r="T26" s="31"/>
      <c r="U26" s="31"/>
      <c r="V26" s="31" t="s">
        <v>288</v>
      </c>
      <c r="W26" s="31" t="s">
        <v>288</v>
      </c>
      <c r="X26" s="31" t="s">
        <v>288</v>
      </c>
      <c r="Y26" s="31" t="s">
        <v>288</v>
      </c>
      <c r="Z26" s="31"/>
      <c r="AA26" s="32"/>
      <c r="AB26" s="32" t="s">
        <v>65</v>
      </c>
      <c r="AC26" s="32"/>
      <c r="AD26" s="31"/>
      <c r="AE26" s="31"/>
      <c r="AF26" s="32"/>
      <c r="AG26" s="32"/>
      <c r="AH26" s="31" t="s">
        <v>327</v>
      </c>
      <c r="AI26" s="49"/>
      <c r="AJ26" s="49"/>
      <c r="AK26" s="49"/>
      <c r="AL26" s="49"/>
      <c r="AM26" s="49"/>
      <c r="AN26" s="49"/>
      <c r="AO26" s="49"/>
      <c r="AP26" s="49"/>
      <c r="AQ26" s="49"/>
      <c r="AR26" s="49"/>
    </row>
    <row r="27" spans="1:44" ht="14.45" customHeight="1" x14ac:dyDescent="0.25">
      <c r="A27" s="12" t="s">
        <v>6</v>
      </c>
      <c r="B27" s="25" t="s">
        <v>79</v>
      </c>
      <c r="C27" s="25" t="s">
        <v>200</v>
      </c>
      <c r="D27" s="30" t="str">
        <f>VLOOKUP(C27,SeznamCeledi[],2,0)</f>
        <v>hořcovité</v>
      </c>
      <c r="E27" s="28" t="s">
        <v>357</v>
      </c>
      <c r="F27" s="28" t="s">
        <v>193</v>
      </c>
      <c r="G27" s="28" t="str">
        <f>VLOOKUP(F27,Vzhled[],2,0)</f>
        <v>Bylina</v>
      </c>
      <c r="H27" s="102"/>
      <c r="I27" s="31"/>
      <c r="J27" s="31"/>
      <c r="K27" s="31"/>
      <c r="L27" s="31"/>
      <c r="M27" s="31"/>
      <c r="N27" s="31"/>
      <c r="O27" s="31"/>
      <c r="P27" s="31"/>
      <c r="Q27" s="31"/>
      <c r="R27" s="31" t="s">
        <v>288</v>
      </c>
      <c r="S27" s="31" t="s">
        <v>288</v>
      </c>
      <c r="T27" s="31"/>
      <c r="U27" s="31"/>
      <c r="V27" s="31"/>
      <c r="W27" s="31"/>
      <c r="X27" s="31"/>
      <c r="Y27" s="31"/>
      <c r="Z27" s="31"/>
      <c r="AA27" s="32"/>
      <c r="AB27" s="32" t="s">
        <v>69</v>
      </c>
      <c r="AC27" s="52" t="s">
        <v>262</v>
      </c>
      <c r="AD27" s="31"/>
      <c r="AE27" s="31"/>
      <c r="AF27" s="32"/>
      <c r="AG27" s="32"/>
      <c r="AH27" s="31"/>
      <c r="AI27" s="49"/>
      <c r="AJ27" s="49"/>
      <c r="AK27" s="49"/>
      <c r="AL27" s="49"/>
      <c r="AM27" s="49"/>
      <c r="AN27" s="49"/>
      <c r="AO27" s="49"/>
      <c r="AP27" s="49"/>
      <c r="AQ27" s="49"/>
      <c r="AR27" s="49"/>
    </row>
    <row r="28" spans="1:44" ht="14.45" customHeight="1" x14ac:dyDescent="0.25">
      <c r="A28" s="12" t="s">
        <v>31</v>
      </c>
      <c r="B28" s="25" t="s">
        <v>166</v>
      </c>
      <c r="C28" s="25" t="s">
        <v>165</v>
      </c>
      <c r="D28" s="30" t="str">
        <f>VLOOKUP(C28,SeznamCeledi[],2,0)</f>
        <v>kakostovité</v>
      </c>
      <c r="E28" s="28" t="s">
        <v>353</v>
      </c>
      <c r="F28" s="28" t="s">
        <v>193</v>
      </c>
      <c r="G28" s="28" t="str">
        <f>VLOOKUP(F28,Vzhled[],2,0)</f>
        <v>Bylina</v>
      </c>
      <c r="H28" s="105"/>
      <c r="I28" s="31"/>
      <c r="J28" s="31"/>
      <c r="K28" s="31"/>
      <c r="L28" s="31"/>
      <c r="M28" s="31"/>
      <c r="N28" s="31"/>
      <c r="O28" s="31"/>
      <c r="P28" s="31"/>
      <c r="Q28" s="31"/>
      <c r="R28" s="31" t="s">
        <v>288</v>
      </c>
      <c r="S28" s="31" t="s">
        <v>288</v>
      </c>
      <c r="T28" s="31" t="s">
        <v>288</v>
      </c>
      <c r="U28" s="31" t="s">
        <v>288</v>
      </c>
      <c r="V28" s="31" t="s">
        <v>288</v>
      </c>
      <c r="W28" s="31" t="s">
        <v>288</v>
      </c>
      <c r="X28" s="31"/>
      <c r="Y28" s="31"/>
      <c r="Z28" s="31"/>
      <c r="AA28" s="32"/>
      <c r="AB28" s="32"/>
      <c r="AC28" s="32"/>
      <c r="AD28" s="31"/>
      <c r="AE28" s="31"/>
      <c r="AF28" s="32"/>
      <c r="AG28" s="32"/>
      <c r="AH28" s="31"/>
      <c r="AI28" s="49"/>
      <c r="AJ28" s="49"/>
      <c r="AK28" s="49"/>
      <c r="AL28" s="49"/>
      <c r="AM28" s="49"/>
      <c r="AN28" s="49"/>
      <c r="AO28" s="49"/>
      <c r="AP28" s="49"/>
      <c r="AQ28" s="49"/>
      <c r="AR28" s="49"/>
    </row>
    <row r="29" spans="1:44" ht="14.45" customHeight="1" x14ac:dyDescent="0.25">
      <c r="A29" s="12" t="s">
        <v>43</v>
      </c>
      <c r="B29" s="25" t="s">
        <v>167</v>
      </c>
      <c r="C29" s="25" t="s">
        <v>165</v>
      </c>
      <c r="D29" s="30" t="str">
        <f>VLOOKUP(C29,SeznamCeledi[],2,0)</f>
        <v>kakostovité</v>
      </c>
      <c r="E29" s="28" t="s">
        <v>354</v>
      </c>
      <c r="F29" s="28" t="s">
        <v>193</v>
      </c>
      <c r="G29" s="28" t="str">
        <f>VLOOKUP(F29,Vzhled[],2,0)</f>
        <v>Bylina</v>
      </c>
      <c r="H29" s="104"/>
      <c r="I29" s="31"/>
      <c r="J29" s="31"/>
      <c r="K29" s="31"/>
      <c r="L29" s="31"/>
      <c r="M29" s="31"/>
      <c r="N29" s="31"/>
      <c r="O29" s="31"/>
      <c r="P29" s="31" t="s">
        <v>288</v>
      </c>
      <c r="Q29" s="31" t="s">
        <v>288</v>
      </c>
      <c r="R29" s="31" t="s">
        <v>288</v>
      </c>
      <c r="S29" s="31"/>
      <c r="T29" s="31"/>
      <c r="U29" s="31"/>
      <c r="V29" s="31"/>
      <c r="W29" s="31"/>
      <c r="X29" s="31"/>
      <c r="Y29" s="31"/>
      <c r="Z29" s="31"/>
      <c r="AA29" s="32"/>
      <c r="AB29" s="32"/>
      <c r="AC29" s="32"/>
      <c r="AD29" s="31"/>
      <c r="AE29" s="31"/>
      <c r="AF29" s="32"/>
      <c r="AG29" s="32"/>
      <c r="AH29" s="31" t="s">
        <v>327</v>
      </c>
      <c r="AI29" s="49"/>
      <c r="AJ29" s="49"/>
      <c r="AK29" s="49"/>
      <c r="AL29" s="49"/>
      <c r="AM29" s="49"/>
      <c r="AN29" s="49"/>
      <c r="AO29" s="49"/>
      <c r="AP29" s="49"/>
      <c r="AQ29" s="49"/>
      <c r="AR29" s="49"/>
    </row>
    <row r="30" spans="1:44" ht="14.45" customHeight="1" x14ac:dyDescent="0.25">
      <c r="A30" s="12" t="s">
        <v>62</v>
      </c>
      <c r="B30" s="25" t="s">
        <v>169</v>
      </c>
      <c r="C30" s="25" t="s">
        <v>165</v>
      </c>
      <c r="D30" s="30" t="str">
        <f>VLOOKUP(C30,SeznamCeledi[],2,0)</f>
        <v>kakostovité</v>
      </c>
      <c r="E30" s="28" t="s">
        <v>358</v>
      </c>
      <c r="F30" s="28" t="s">
        <v>193</v>
      </c>
      <c r="G30" s="28" t="str">
        <f>VLOOKUP(F30,Vzhled[],2,0)</f>
        <v>Bylina</v>
      </c>
      <c r="H30" s="105"/>
      <c r="I30" s="31"/>
      <c r="J30" s="31"/>
      <c r="K30" s="31"/>
      <c r="L30" s="31"/>
      <c r="M30" s="31"/>
      <c r="N30" s="31"/>
      <c r="O30" s="31"/>
      <c r="P30" s="31" t="s">
        <v>288</v>
      </c>
      <c r="Q30" s="31" t="s">
        <v>288</v>
      </c>
      <c r="R30" s="31" t="s">
        <v>288</v>
      </c>
      <c r="S30" s="31" t="s">
        <v>288</v>
      </c>
      <c r="T30" s="31"/>
      <c r="U30" s="31"/>
      <c r="V30" s="31"/>
      <c r="W30" s="31"/>
      <c r="X30" s="31"/>
      <c r="Y30" s="31"/>
      <c r="Z30" s="31"/>
      <c r="AA30" s="32"/>
      <c r="AB30" s="32" t="s">
        <v>76</v>
      </c>
      <c r="AC30" s="32"/>
      <c r="AD30" s="31"/>
      <c r="AE30" s="31"/>
      <c r="AF30" s="32"/>
      <c r="AG30" s="32"/>
      <c r="AH30" s="31"/>
      <c r="AI30" s="49"/>
      <c r="AJ30" s="49"/>
      <c r="AK30" s="49"/>
      <c r="AL30" s="49"/>
      <c r="AM30" s="49"/>
      <c r="AN30" s="49"/>
      <c r="AO30" s="49"/>
      <c r="AP30" s="49"/>
      <c r="AQ30" s="49"/>
      <c r="AR30" s="49"/>
    </row>
    <row r="31" spans="1:44" ht="14.45" customHeight="1" x14ac:dyDescent="0.25">
      <c r="A31" s="12" t="s">
        <v>47</v>
      </c>
      <c r="B31" s="25" t="s">
        <v>168</v>
      </c>
      <c r="C31" s="25" t="s">
        <v>165</v>
      </c>
      <c r="D31" s="30" t="str">
        <f>VLOOKUP(C31,SeznamCeledi[],2,0)</f>
        <v>kakostovité</v>
      </c>
      <c r="E31" s="28" t="s">
        <v>325</v>
      </c>
      <c r="F31" s="28" t="s">
        <v>193</v>
      </c>
      <c r="G31" s="28" t="str">
        <f>VLOOKUP(F31,Vzhled[],2,0)</f>
        <v>Bylina</v>
      </c>
      <c r="H31" s="106"/>
      <c r="I31" s="31"/>
      <c r="J31" s="31"/>
      <c r="K31" s="31"/>
      <c r="L31" s="31"/>
      <c r="M31" s="31"/>
      <c r="N31" s="31"/>
      <c r="O31" s="31"/>
      <c r="P31" s="31"/>
      <c r="Q31" s="31"/>
      <c r="R31" s="31" t="s">
        <v>288</v>
      </c>
      <c r="S31" s="31" t="s">
        <v>288</v>
      </c>
      <c r="T31" s="31" t="s">
        <v>288</v>
      </c>
      <c r="U31" s="31" t="s">
        <v>288</v>
      </c>
      <c r="V31" s="31" t="s">
        <v>288</v>
      </c>
      <c r="W31" s="31" t="s">
        <v>288</v>
      </c>
      <c r="X31" s="31" t="s">
        <v>288</v>
      </c>
      <c r="Y31" s="31" t="s">
        <v>288</v>
      </c>
      <c r="Z31" s="31"/>
      <c r="AA31" s="32"/>
      <c r="AB31" s="32"/>
      <c r="AC31" s="32"/>
      <c r="AD31" s="31"/>
      <c r="AE31" s="31"/>
      <c r="AF31" s="32"/>
      <c r="AG31" s="32"/>
      <c r="AH31" s="31"/>
      <c r="AI31" s="49"/>
      <c r="AJ31" s="49"/>
      <c r="AK31" s="49"/>
      <c r="AL31" s="49"/>
      <c r="AM31" s="49"/>
      <c r="AN31" s="49"/>
      <c r="AO31" s="49"/>
      <c r="AP31" s="49"/>
      <c r="AQ31" s="49"/>
      <c r="AR31" s="49"/>
    </row>
    <row r="32" spans="1:44" ht="14.45" customHeight="1" x14ac:dyDescent="0.25">
      <c r="A32" s="12" t="s">
        <v>52</v>
      </c>
      <c r="B32" s="25" t="s">
        <v>206</v>
      </c>
      <c r="C32" s="25" t="s">
        <v>208</v>
      </c>
      <c r="D32" s="30" t="str">
        <f>VLOOKUP(C32,SeznamCeledi[],2,0)</f>
        <v>lipnicovité</v>
      </c>
      <c r="E32" s="28" t="s">
        <v>347</v>
      </c>
      <c r="F32" s="28" t="s">
        <v>193</v>
      </c>
      <c r="G32" s="28" t="str">
        <f>VLOOKUP(F32,Vzhled[],2,0)</f>
        <v>Bylina</v>
      </c>
      <c r="H32" s="79"/>
      <c r="I32" s="31"/>
      <c r="J32" s="31"/>
      <c r="K32" s="31"/>
      <c r="L32" s="31"/>
      <c r="M32" s="31"/>
      <c r="N32" s="31"/>
      <c r="O32" s="31"/>
      <c r="P32" s="31"/>
      <c r="Q32" s="31"/>
      <c r="R32" s="31"/>
      <c r="S32" s="31"/>
      <c r="T32" s="31"/>
      <c r="U32" s="31"/>
      <c r="V32" s="31"/>
      <c r="W32" s="31"/>
      <c r="X32" s="31"/>
      <c r="Y32" s="31"/>
      <c r="Z32" s="31"/>
      <c r="AA32" s="107"/>
      <c r="AB32" s="32" t="s">
        <v>65</v>
      </c>
      <c r="AC32" s="52" t="s">
        <v>262</v>
      </c>
      <c r="AD32" s="31"/>
      <c r="AE32" s="31"/>
      <c r="AF32" s="32"/>
      <c r="AG32" s="32"/>
      <c r="AH32" s="31"/>
      <c r="AI32" s="49"/>
      <c r="AJ32" s="49"/>
      <c r="AK32" s="49"/>
      <c r="AL32" s="49"/>
      <c r="AM32" s="49"/>
      <c r="AN32" s="49"/>
      <c r="AO32" s="49"/>
      <c r="AP32" s="49"/>
      <c r="AQ32" s="49"/>
      <c r="AR32" s="49"/>
    </row>
    <row r="33" spans="1:44" ht="14.45" customHeight="1" x14ac:dyDescent="0.25">
      <c r="A33" s="12" t="s">
        <v>29</v>
      </c>
      <c r="B33" s="25" t="s">
        <v>209</v>
      </c>
      <c r="C33" s="25" t="s">
        <v>208</v>
      </c>
      <c r="D33" s="30" t="str">
        <f>VLOOKUP(C33,SeznamCeledi[],2,0)</f>
        <v>lipnicovité</v>
      </c>
      <c r="E33" s="28" t="s">
        <v>347</v>
      </c>
      <c r="F33" s="28" t="s">
        <v>193</v>
      </c>
      <c r="G33" s="28" t="str">
        <f>VLOOKUP(F33,Vzhled[],2,0)</f>
        <v>Bylina</v>
      </c>
      <c r="H33" s="79"/>
      <c r="I33" s="31"/>
      <c r="J33" s="31"/>
      <c r="K33" s="31"/>
      <c r="L33" s="31"/>
      <c r="M33" s="31"/>
      <c r="N33" s="31"/>
      <c r="O33" s="31"/>
      <c r="P33" s="31"/>
      <c r="Q33" s="31"/>
      <c r="R33" s="31"/>
      <c r="S33" s="31"/>
      <c r="T33" s="31"/>
      <c r="U33" s="31"/>
      <c r="V33" s="31"/>
      <c r="W33" s="31"/>
      <c r="X33" s="31"/>
      <c r="Y33" s="31"/>
      <c r="Z33" s="31"/>
      <c r="AA33" s="107"/>
      <c r="AB33" s="32" t="s">
        <v>65</v>
      </c>
      <c r="AC33" s="52" t="s">
        <v>263</v>
      </c>
      <c r="AD33" s="31"/>
      <c r="AE33" s="31"/>
      <c r="AF33" s="32"/>
      <c r="AG33" s="32"/>
      <c r="AH33" s="31"/>
      <c r="AI33" s="49"/>
      <c r="AJ33" s="49"/>
      <c r="AK33" s="49"/>
      <c r="AL33" s="49"/>
      <c r="AM33" s="49"/>
      <c r="AN33" s="49"/>
      <c r="AO33" s="49"/>
      <c r="AP33" s="49"/>
      <c r="AQ33" s="49"/>
      <c r="AR33" s="49"/>
    </row>
    <row r="34" spans="1:44" ht="14.45" customHeight="1" x14ac:dyDescent="0.25">
      <c r="A34" s="12" t="s">
        <v>34</v>
      </c>
      <c r="B34" s="25" t="s">
        <v>210</v>
      </c>
      <c r="C34" s="25" t="s">
        <v>212</v>
      </c>
      <c r="D34" s="30" t="str">
        <f>VLOOKUP(C34,SeznamCeledi[],2,0)</f>
        <v>klokočovité</v>
      </c>
      <c r="E34" s="28" t="s">
        <v>359</v>
      </c>
      <c r="F34" s="28" t="s">
        <v>192</v>
      </c>
      <c r="G34" s="28" t="str">
        <f>VLOOKUP(F34,Vzhled[],2,0)</f>
        <v>Listnatá dřevina</v>
      </c>
      <c r="H34" s="108"/>
      <c r="I34" s="31"/>
      <c r="J34" s="31"/>
      <c r="K34" s="31"/>
      <c r="L34" s="31"/>
      <c r="M34" s="31"/>
      <c r="N34" s="31"/>
      <c r="O34" s="31" t="s">
        <v>288</v>
      </c>
      <c r="P34" s="31" t="s">
        <v>288</v>
      </c>
      <c r="Q34" s="31"/>
      <c r="R34" s="31"/>
      <c r="S34" s="31"/>
      <c r="T34" s="31"/>
      <c r="U34" s="31"/>
      <c r="V34" s="31"/>
      <c r="W34" s="31"/>
      <c r="X34" s="31"/>
      <c r="Y34" s="31"/>
      <c r="Z34" s="31"/>
      <c r="AA34" s="109"/>
      <c r="AB34" s="32" t="s">
        <v>65</v>
      </c>
      <c r="AC34" s="32"/>
      <c r="AD34" s="31"/>
      <c r="AE34" s="31"/>
      <c r="AF34" s="32"/>
      <c r="AG34" s="32"/>
      <c r="AH34" s="31" t="s">
        <v>327</v>
      </c>
      <c r="AI34" s="49"/>
      <c r="AJ34" s="49"/>
      <c r="AK34" s="49"/>
      <c r="AL34" s="49"/>
      <c r="AM34" s="49"/>
      <c r="AN34" s="49"/>
      <c r="AO34" s="49"/>
      <c r="AP34" s="49"/>
      <c r="AQ34" s="49"/>
      <c r="AR34" s="49"/>
    </row>
    <row r="35" spans="1:44" ht="14.45" customHeight="1" x14ac:dyDescent="0.25">
      <c r="A35" s="12" t="s">
        <v>19</v>
      </c>
      <c r="B35" s="25" t="s">
        <v>108</v>
      </c>
      <c r="C35" s="25" t="s">
        <v>130</v>
      </c>
      <c r="D35" s="30" t="str">
        <f>VLOOKUP(C35,SeznamCeledi[],2,0)</f>
        <v>pryskyřníkovité</v>
      </c>
      <c r="E35" s="28" t="s">
        <v>347</v>
      </c>
      <c r="F35" s="28" t="s">
        <v>193</v>
      </c>
      <c r="G35" s="61" t="str">
        <f>VLOOKUP(F35,Vzhled[],2,0)</f>
        <v>Bylina</v>
      </c>
      <c r="H35" s="110"/>
      <c r="I35" s="31"/>
      <c r="J35" s="31"/>
      <c r="K35" s="31"/>
      <c r="L35" s="31" t="s">
        <v>288</v>
      </c>
      <c r="M35" s="31" t="s">
        <v>288</v>
      </c>
      <c r="N35" s="31" t="s">
        <v>288</v>
      </c>
      <c r="O35" s="31"/>
      <c r="P35" s="31"/>
      <c r="Q35" s="31"/>
      <c r="R35" s="31"/>
      <c r="S35" s="31"/>
      <c r="T35" s="31"/>
      <c r="U35" s="31"/>
      <c r="V35" s="31"/>
      <c r="W35" s="31"/>
      <c r="X35" s="31"/>
      <c r="Y35" s="31"/>
      <c r="Z35" s="31"/>
      <c r="AA35" s="32"/>
      <c r="AB35" s="32" t="s">
        <v>69</v>
      </c>
      <c r="AC35" s="52" t="s">
        <v>263</v>
      </c>
      <c r="AD35" s="31"/>
      <c r="AE35" s="31" t="s">
        <v>288</v>
      </c>
      <c r="AF35" s="32"/>
      <c r="AG35" s="32"/>
      <c r="AH35" s="62"/>
      <c r="AI35" s="49"/>
      <c r="AJ35" s="49"/>
      <c r="AK35" s="49"/>
      <c r="AL35" s="49"/>
      <c r="AM35" s="49"/>
      <c r="AN35" s="49"/>
      <c r="AO35" s="49"/>
      <c r="AP35" s="49"/>
      <c r="AQ35" s="49"/>
      <c r="AR35" s="49"/>
    </row>
    <row r="36" spans="1:44" ht="14.45" customHeight="1" x14ac:dyDescent="0.25">
      <c r="A36" s="12" t="s">
        <v>15</v>
      </c>
      <c r="B36" s="25" t="s">
        <v>98</v>
      </c>
      <c r="C36" s="25" t="s">
        <v>123</v>
      </c>
      <c r="D36" s="30" t="str">
        <f>VLOOKUP(C36,SeznamCeledi[],2,0)</f>
        <v>kosatcovité</v>
      </c>
      <c r="E36" s="28" t="s">
        <v>347</v>
      </c>
      <c r="F36" s="28" t="s">
        <v>193</v>
      </c>
      <c r="G36" s="28" t="str">
        <f>VLOOKUP(F36,Vzhled[],2,0)</f>
        <v>Bylina</v>
      </c>
      <c r="H36" s="79"/>
      <c r="I36" s="31"/>
      <c r="J36" s="31"/>
      <c r="K36" s="31"/>
      <c r="L36" s="31"/>
      <c r="M36" s="31" t="s">
        <v>288</v>
      </c>
      <c r="N36" s="31" t="s">
        <v>288</v>
      </c>
      <c r="O36" s="31" t="s">
        <v>288</v>
      </c>
      <c r="P36" s="31"/>
      <c r="Q36" s="31"/>
      <c r="R36" s="31"/>
      <c r="S36" s="31"/>
      <c r="T36" s="31"/>
      <c r="U36" s="31"/>
      <c r="V36" s="31"/>
      <c r="W36" s="31"/>
      <c r="X36" s="31"/>
      <c r="Y36" s="31"/>
      <c r="Z36" s="31"/>
      <c r="AA36" s="32"/>
      <c r="AB36" s="32" t="s">
        <v>69</v>
      </c>
      <c r="AC36" s="52" t="s">
        <v>263</v>
      </c>
      <c r="AD36" s="31"/>
      <c r="AE36" s="31"/>
      <c r="AF36" s="32"/>
      <c r="AG36" s="32"/>
      <c r="AH36" s="31" t="s">
        <v>327</v>
      </c>
      <c r="AI36" s="49"/>
      <c r="AJ36" s="49"/>
      <c r="AK36" s="49"/>
      <c r="AL36" s="49"/>
      <c r="AM36" s="49"/>
      <c r="AN36" s="49"/>
      <c r="AO36" s="49"/>
      <c r="AP36" s="49"/>
      <c r="AQ36" s="49"/>
      <c r="AR36" s="49"/>
    </row>
    <row r="37" spans="1:44" ht="14.45" customHeight="1" x14ac:dyDescent="0.25">
      <c r="A37" s="12" t="s">
        <v>59</v>
      </c>
      <c r="B37" s="25" t="s">
        <v>113</v>
      </c>
      <c r="C37" s="25" t="s">
        <v>123</v>
      </c>
      <c r="D37" s="30" t="str">
        <f>VLOOKUP(C37,SeznamCeledi[],2,0)</f>
        <v>kosatcovité</v>
      </c>
      <c r="E37" s="28" t="s">
        <v>347</v>
      </c>
      <c r="F37" s="28" t="s">
        <v>193</v>
      </c>
      <c r="G37" s="28" t="str">
        <f>VLOOKUP(F37,Vzhled[],2,0)</f>
        <v>Bylina</v>
      </c>
      <c r="H37" s="82"/>
      <c r="I37" s="31"/>
      <c r="J37" s="31"/>
      <c r="K37" s="31"/>
      <c r="L37" s="31"/>
      <c r="M37" s="31"/>
      <c r="N37" s="31"/>
      <c r="O37" s="31"/>
      <c r="P37" s="31" t="s">
        <v>288</v>
      </c>
      <c r="Q37" s="31" t="s">
        <v>288</v>
      </c>
      <c r="R37" s="31"/>
      <c r="S37" s="31"/>
      <c r="T37" s="31"/>
      <c r="U37" s="31"/>
      <c r="V37" s="31"/>
      <c r="W37" s="31"/>
      <c r="X37" s="31"/>
      <c r="Y37" s="31"/>
      <c r="Z37" s="31"/>
      <c r="AA37" s="32"/>
      <c r="AB37" s="32" t="s">
        <v>69</v>
      </c>
      <c r="AC37" s="52" t="s">
        <v>263</v>
      </c>
      <c r="AD37" s="31"/>
      <c r="AE37" s="31"/>
      <c r="AF37" s="32"/>
      <c r="AG37" s="32"/>
      <c r="AH37" s="31"/>
      <c r="AI37" s="49"/>
      <c r="AJ37" s="49"/>
      <c r="AK37" s="49"/>
      <c r="AL37" s="49"/>
      <c r="AM37" s="49"/>
      <c r="AN37" s="49"/>
      <c r="AO37" s="49"/>
      <c r="AP37" s="49"/>
      <c r="AQ37" s="49"/>
      <c r="AR37" s="49"/>
    </row>
    <row r="38" spans="1:44" ht="14.45" customHeight="1" x14ac:dyDescent="0.25">
      <c r="A38" s="12" t="s">
        <v>28</v>
      </c>
      <c r="B38" s="25" t="s">
        <v>111</v>
      </c>
      <c r="C38" s="25" t="s">
        <v>123</v>
      </c>
      <c r="D38" s="30" t="str">
        <f>VLOOKUP(C38,SeznamCeledi[],2,0)</f>
        <v>kosatcovité</v>
      </c>
      <c r="E38" s="28" t="s">
        <v>360</v>
      </c>
      <c r="F38" s="28" t="s">
        <v>193</v>
      </c>
      <c r="G38" s="28" t="str">
        <f>VLOOKUP(F38,Vzhled[],2,0)</f>
        <v>Bylina</v>
      </c>
      <c r="H38" s="112"/>
      <c r="I38" s="31"/>
      <c r="J38" s="31"/>
      <c r="K38" s="31"/>
      <c r="L38" s="31"/>
      <c r="M38" s="31"/>
      <c r="N38" s="31"/>
      <c r="O38" s="31"/>
      <c r="P38" s="31" t="s">
        <v>288</v>
      </c>
      <c r="Q38" s="31" t="s">
        <v>288</v>
      </c>
      <c r="R38" s="31"/>
      <c r="S38" s="31"/>
      <c r="T38" s="31"/>
      <c r="U38" s="31"/>
      <c r="V38" s="31"/>
      <c r="W38" s="31"/>
      <c r="X38" s="31"/>
      <c r="Y38" s="31"/>
      <c r="Z38" s="31"/>
      <c r="AA38" s="32"/>
      <c r="AB38" s="32" t="s">
        <v>65</v>
      </c>
      <c r="AC38" s="52" t="s">
        <v>263</v>
      </c>
      <c r="AD38" s="31"/>
      <c r="AE38" s="31"/>
      <c r="AF38" s="32"/>
      <c r="AG38" s="32"/>
      <c r="AH38" s="31"/>
      <c r="AI38" s="49"/>
      <c r="AJ38" s="49"/>
      <c r="AK38" s="49"/>
      <c r="AL38" s="49"/>
      <c r="AM38" s="49"/>
      <c r="AN38" s="49"/>
      <c r="AO38" s="49"/>
      <c r="AP38" s="49"/>
      <c r="AQ38" s="49"/>
      <c r="AR38" s="49"/>
    </row>
    <row r="39" spans="1:44" ht="14.45" customHeight="1" x14ac:dyDescent="0.25">
      <c r="A39" s="12" t="s">
        <v>260</v>
      </c>
      <c r="B39" s="25" t="s">
        <v>261</v>
      </c>
      <c r="C39" s="25" t="s">
        <v>123</v>
      </c>
      <c r="D39" s="30" t="str">
        <f>VLOOKUP(C39,SeznamCeledi[],2,0)</f>
        <v>kosatcovité</v>
      </c>
      <c r="E39" s="28" t="s">
        <v>363</v>
      </c>
      <c r="F39" s="28" t="s">
        <v>193</v>
      </c>
      <c r="G39" s="28" t="str">
        <f>VLOOKUP(F39,Vzhled[],2,0)</f>
        <v>Bylina</v>
      </c>
      <c r="H39" s="111"/>
      <c r="I39" s="31"/>
      <c r="J39" s="31"/>
      <c r="K39" s="31" t="s">
        <v>288</v>
      </c>
      <c r="L39" s="31" t="s">
        <v>288</v>
      </c>
      <c r="M39" s="31"/>
      <c r="N39" s="31"/>
      <c r="O39" s="31"/>
      <c r="P39" s="31"/>
      <c r="Q39" s="31"/>
      <c r="R39" s="31"/>
      <c r="S39" s="31"/>
      <c r="T39" s="31"/>
      <c r="U39" s="31"/>
      <c r="V39" s="31"/>
      <c r="W39" s="31"/>
      <c r="X39" s="31"/>
      <c r="Y39" s="31"/>
      <c r="Z39" s="31"/>
      <c r="AA39" s="32"/>
      <c r="AB39" s="32"/>
      <c r="AC39" s="32"/>
      <c r="AD39" s="31"/>
      <c r="AE39" s="31"/>
      <c r="AF39" s="32"/>
      <c r="AG39" s="32" t="s">
        <v>339</v>
      </c>
      <c r="AH39" s="31" t="s">
        <v>327</v>
      </c>
      <c r="AI39" s="49"/>
      <c r="AJ39" s="49"/>
      <c r="AK39" s="49"/>
      <c r="AL39" s="49"/>
      <c r="AM39" s="49"/>
      <c r="AN39" s="49"/>
      <c r="AO39" s="49"/>
      <c r="AP39" s="49"/>
      <c r="AQ39" s="49"/>
      <c r="AR39" s="49"/>
    </row>
    <row r="40" spans="1:44" ht="14.45" customHeight="1" x14ac:dyDescent="0.25">
      <c r="A40" s="12" t="s">
        <v>265</v>
      </c>
      <c r="B40" s="25" t="s">
        <v>112</v>
      </c>
      <c r="C40" s="25" t="s">
        <v>123</v>
      </c>
      <c r="D40" s="30" t="str">
        <f>VLOOKUP(C40,SeznamCeledi[],2,0)</f>
        <v>kosatcovité</v>
      </c>
      <c r="E40" s="28" t="s">
        <v>362</v>
      </c>
      <c r="F40" s="28" t="s">
        <v>193</v>
      </c>
      <c r="G40" s="28" t="str">
        <f>VLOOKUP(F40,Vzhled[],2,0)</f>
        <v>Bylina</v>
      </c>
      <c r="H40" s="113"/>
      <c r="I40" s="31"/>
      <c r="J40" s="31"/>
      <c r="K40" s="31"/>
      <c r="L40" s="31"/>
      <c r="M40" s="31"/>
      <c r="N40" s="31"/>
      <c r="O40" s="31" t="s">
        <v>288</v>
      </c>
      <c r="P40" s="31" t="s">
        <v>288</v>
      </c>
      <c r="Q40" s="31" t="s">
        <v>288</v>
      </c>
      <c r="R40" s="31"/>
      <c r="S40" s="31"/>
      <c r="T40" s="31"/>
      <c r="U40" s="31"/>
      <c r="V40" s="31"/>
      <c r="W40" s="31"/>
      <c r="X40" s="31"/>
      <c r="Y40" s="31"/>
      <c r="Z40" s="31"/>
      <c r="AA40" s="32"/>
      <c r="AB40" s="32" t="s">
        <v>69</v>
      </c>
      <c r="AC40" s="52" t="s">
        <v>263</v>
      </c>
      <c r="AD40" s="31"/>
      <c r="AE40" s="31"/>
      <c r="AF40" s="32"/>
      <c r="AG40" s="32"/>
      <c r="AH40" s="31"/>
      <c r="AI40" s="49"/>
      <c r="AJ40" s="49"/>
      <c r="AK40" s="49"/>
      <c r="AL40" s="49"/>
      <c r="AM40" s="49"/>
      <c r="AN40" s="49"/>
      <c r="AO40" s="49"/>
      <c r="AP40" s="49"/>
      <c r="AQ40" s="49"/>
      <c r="AR40" s="49"/>
    </row>
    <row r="41" spans="1:44" ht="14.45" customHeight="1" x14ac:dyDescent="0.25">
      <c r="A41" s="12" t="s">
        <v>3</v>
      </c>
      <c r="B41" s="25" t="s">
        <v>77</v>
      </c>
      <c r="C41" s="25" t="s">
        <v>123</v>
      </c>
      <c r="D41" s="30" t="str">
        <f>VLOOKUP(C41,SeznamCeledi[],2,0)</f>
        <v>kosatcovité</v>
      </c>
      <c r="E41" s="28" t="s">
        <v>361</v>
      </c>
      <c r="F41" s="28" t="s">
        <v>193</v>
      </c>
      <c r="G41" s="28" t="str">
        <f>VLOOKUP(F41,Vzhled[],2,0)</f>
        <v>Bylina</v>
      </c>
      <c r="H41" s="82"/>
      <c r="I41" s="31"/>
      <c r="J41" s="31"/>
      <c r="K41" s="31"/>
      <c r="L41" s="31"/>
      <c r="M41" s="31"/>
      <c r="N41" s="31"/>
      <c r="O41" s="31"/>
      <c r="P41" s="31" t="s">
        <v>288</v>
      </c>
      <c r="Q41" s="31" t="s">
        <v>288</v>
      </c>
      <c r="R41" s="31" t="s">
        <v>288</v>
      </c>
      <c r="S41" s="31"/>
      <c r="T41" s="31"/>
      <c r="U41" s="31"/>
      <c r="V41" s="31"/>
      <c r="W41" s="31"/>
      <c r="X41" s="31"/>
      <c r="Y41" s="31"/>
      <c r="Z41" s="31"/>
      <c r="AA41" s="32"/>
      <c r="AB41" s="32"/>
      <c r="AC41" s="32"/>
      <c r="AD41" s="31"/>
      <c r="AE41" s="31"/>
      <c r="AF41" s="32"/>
      <c r="AG41" s="32"/>
      <c r="AH41" s="31" t="s">
        <v>327</v>
      </c>
      <c r="AI41" s="49"/>
      <c r="AJ41" s="49"/>
      <c r="AK41" s="49"/>
      <c r="AL41" s="49"/>
      <c r="AM41" s="49"/>
      <c r="AN41" s="49"/>
      <c r="AO41" s="49"/>
      <c r="AP41" s="49"/>
      <c r="AQ41" s="49"/>
      <c r="AR41" s="49"/>
    </row>
    <row r="42" spans="1:44" ht="14.45" customHeight="1" x14ac:dyDescent="0.25">
      <c r="A42" s="12" t="s">
        <v>38</v>
      </c>
      <c r="B42" s="25" t="s">
        <v>215</v>
      </c>
      <c r="C42" s="25" t="s">
        <v>126</v>
      </c>
      <c r="D42" s="30" t="str">
        <f>VLOOKUP(C42,SeznamCeledi[],2,0)</f>
        <v>vstavačovité (orchideje)</v>
      </c>
      <c r="E42" s="28" t="s">
        <v>365</v>
      </c>
      <c r="F42" s="28" t="s">
        <v>193</v>
      </c>
      <c r="G42" s="28" t="str">
        <f>VLOOKUP(F42,Vzhled[],2,0)</f>
        <v>Bylina</v>
      </c>
      <c r="H42" s="83"/>
      <c r="I42" s="31"/>
      <c r="J42" s="31"/>
      <c r="K42" s="31"/>
      <c r="L42" s="31"/>
      <c r="M42" s="31"/>
      <c r="N42" s="31"/>
      <c r="O42" s="31"/>
      <c r="P42" s="31"/>
      <c r="Q42" s="31"/>
      <c r="R42" s="31"/>
      <c r="S42" s="31"/>
      <c r="T42" s="31" t="s">
        <v>288</v>
      </c>
      <c r="U42" s="31" t="s">
        <v>288</v>
      </c>
      <c r="V42" s="31"/>
      <c r="W42" s="31"/>
      <c r="X42" s="31"/>
      <c r="Y42" s="31"/>
      <c r="Z42" s="31"/>
      <c r="AA42" s="32"/>
      <c r="AB42" s="32" t="s">
        <v>65</v>
      </c>
      <c r="AC42" s="52" t="s">
        <v>262</v>
      </c>
      <c r="AD42" s="31"/>
      <c r="AE42" s="31"/>
      <c r="AF42" s="32"/>
      <c r="AG42" s="32"/>
      <c r="AH42" s="31"/>
      <c r="AI42" s="49"/>
      <c r="AJ42" s="49"/>
      <c r="AK42" s="49"/>
      <c r="AL42" s="49"/>
      <c r="AM42" s="49"/>
      <c r="AN42" s="49"/>
      <c r="AO42" s="49"/>
      <c r="AP42" s="49"/>
      <c r="AQ42" s="49"/>
      <c r="AR42" s="49"/>
    </row>
    <row r="43" spans="1:44" ht="14.45" customHeight="1" x14ac:dyDescent="0.25">
      <c r="A43" s="12" t="s">
        <v>37</v>
      </c>
      <c r="B43" s="25" t="s">
        <v>216</v>
      </c>
      <c r="C43" s="25" t="s">
        <v>126</v>
      </c>
      <c r="D43" s="30" t="str">
        <f>VLOOKUP(C43,SeznamCeledi[],2,0)</f>
        <v>vstavačovité (orchideje)</v>
      </c>
      <c r="E43" s="28" t="s">
        <v>364</v>
      </c>
      <c r="F43" s="28" t="s">
        <v>193</v>
      </c>
      <c r="G43" s="28" t="str">
        <f>VLOOKUP(F43,Vzhled[],2,0)</f>
        <v>Bylina</v>
      </c>
      <c r="H43" s="83"/>
      <c r="I43" s="31"/>
      <c r="J43" s="31"/>
      <c r="K43" s="31"/>
      <c r="L43" s="31"/>
      <c r="M43" s="31"/>
      <c r="N43" s="31"/>
      <c r="O43" s="31"/>
      <c r="P43" s="31"/>
      <c r="Q43" s="31"/>
      <c r="R43" s="31" t="s">
        <v>288</v>
      </c>
      <c r="S43" s="31" t="s">
        <v>288</v>
      </c>
      <c r="T43" s="31" t="s">
        <v>288</v>
      </c>
      <c r="U43" s="31" t="s">
        <v>288</v>
      </c>
      <c r="V43" s="31"/>
      <c r="W43" s="31"/>
      <c r="X43" s="31"/>
      <c r="Y43" s="31"/>
      <c r="Z43" s="31"/>
      <c r="AA43" s="32"/>
      <c r="AB43" s="32" t="s">
        <v>76</v>
      </c>
      <c r="AC43" s="32"/>
      <c r="AD43" s="31"/>
      <c r="AE43" s="31"/>
      <c r="AF43" s="32"/>
      <c r="AG43" s="32"/>
      <c r="AH43" s="31" t="s">
        <v>327</v>
      </c>
      <c r="AI43" s="49"/>
      <c r="AJ43" s="49"/>
      <c r="AK43" s="49"/>
      <c r="AL43" s="49"/>
      <c r="AM43" s="49"/>
      <c r="AN43" s="49"/>
      <c r="AO43" s="49"/>
      <c r="AP43" s="49"/>
      <c r="AQ43" s="49"/>
      <c r="AR43" s="49"/>
    </row>
    <row r="44" spans="1:44" ht="14.45" customHeight="1" x14ac:dyDescent="0.25">
      <c r="A44" s="12" t="s">
        <v>45</v>
      </c>
      <c r="B44" s="25" t="s">
        <v>217</v>
      </c>
      <c r="C44" s="25" t="s">
        <v>189</v>
      </c>
      <c r="D44" s="30" t="str">
        <f>VLOOKUP(C44,SeznamCeledi[],2,0)</f>
        <v>růžovité</v>
      </c>
      <c r="E44" s="28" t="s">
        <v>353</v>
      </c>
      <c r="F44" s="28" t="s">
        <v>193</v>
      </c>
      <c r="G44" s="28" t="str">
        <f>VLOOKUP(F44,Vzhled[],2,0)</f>
        <v>Bylina</v>
      </c>
      <c r="H44" s="114"/>
      <c r="I44" s="31"/>
      <c r="J44" s="31"/>
      <c r="K44" s="31"/>
      <c r="L44" s="31"/>
      <c r="M44" s="31"/>
      <c r="N44" s="31"/>
      <c r="O44" s="31"/>
      <c r="P44" s="31"/>
      <c r="Q44" s="31"/>
      <c r="R44" s="31"/>
      <c r="S44" s="31"/>
      <c r="T44" s="31" t="s">
        <v>288</v>
      </c>
      <c r="U44" s="31" t="s">
        <v>288</v>
      </c>
      <c r="V44" s="31" t="s">
        <v>288</v>
      </c>
      <c r="W44" s="31" t="s">
        <v>288</v>
      </c>
      <c r="X44" s="31"/>
      <c r="Y44" s="31"/>
      <c r="Z44" s="31"/>
      <c r="AA44" s="32"/>
      <c r="AB44" s="32"/>
      <c r="AC44" s="32"/>
      <c r="AD44" s="31"/>
      <c r="AE44" s="31"/>
      <c r="AF44" s="32"/>
      <c r="AG44" s="32"/>
      <c r="AH44" s="31" t="s">
        <v>327</v>
      </c>
      <c r="AI44" s="49"/>
      <c r="AJ44" s="49"/>
      <c r="AK44" s="49"/>
      <c r="AL44" s="49"/>
      <c r="AM44" s="49"/>
      <c r="AN44" s="49"/>
      <c r="AO44" s="49"/>
      <c r="AP44" s="49"/>
      <c r="AQ44" s="49"/>
      <c r="AR44" s="49"/>
    </row>
    <row r="45" spans="1:44" ht="14.45" customHeight="1" x14ac:dyDescent="0.25">
      <c r="A45" s="12" t="s">
        <v>53</v>
      </c>
      <c r="B45" s="25" t="s">
        <v>218</v>
      </c>
      <c r="C45" s="25" t="s">
        <v>156</v>
      </c>
      <c r="D45" s="30" t="str">
        <f>VLOOKUP(C45,SeznamCeledi[],2,0)</f>
        <v>brukvovité</v>
      </c>
      <c r="E45" s="29" t="s">
        <v>308</v>
      </c>
      <c r="F45" s="28" t="s">
        <v>193</v>
      </c>
      <c r="G45" s="28" t="str">
        <f>VLOOKUP(F45,Vzhled[],2,0)</f>
        <v>Bylina</v>
      </c>
      <c r="H45" s="115"/>
      <c r="I45" s="31"/>
      <c r="J45" s="31"/>
      <c r="K45" s="31"/>
      <c r="L45" s="31"/>
      <c r="M45" s="31"/>
      <c r="N45" s="31" t="s">
        <v>288</v>
      </c>
      <c r="O45" s="31" t="s">
        <v>288</v>
      </c>
      <c r="P45" s="31"/>
      <c r="Q45" s="31"/>
      <c r="R45" s="31"/>
      <c r="S45" s="31"/>
      <c r="T45" s="31"/>
      <c r="U45" s="31"/>
      <c r="V45" s="31"/>
      <c r="W45" s="31"/>
      <c r="X45" s="31"/>
      <c r="Y45" s="31"/>
      <c r="Z45" s="31"/>
      <c r="AA45" s="32"/>
      <c r="AB45" s="32"/>
      <c r="AC45" s="32"/>
      <c r="AD45" s="31" t="s">
        <v>288</v>
      </c>
      <c r="AE45" s="31"/>
      <c r="AF45" s="32"/>
      <c r="AG45" s="32"/>
      <c r="AH45" s="31"/>
      <c r="AI45" s="49"/>
      <c r="AJ45" s="49"/>
      <c r="AK45" s="49"/>
      <c r="AL45" s="49"/>
      <c r="AM45" s="49"/>
      <c r="AN45" s="49"/>
      <c r="AO45" s="49"/>
      <c r="AP45" s="49"/>
      <c r="AQ45" s="49"/>
      <c r="AR45" s="49"/>
    </row>
    <row r="46" spans="1:44" ht="14.45" customHeight="1" x14ac:dyDescent="0.25">
      <c r="A46" s="12" t="s">
        <v>58</v>
      </c>
      <c r="B46" s="25" t="s">
        <v>219</v>
      </c>
      <c r="C46" s="25" t="s">
        <v>156</v>
      </c>
      <c r="D46" s="30" t="str">
        <f>VLOOKUP(C46,SeznamCeledi[],2,0)</f>
        <v>brukvovité</v>
      </c>
      <c r="E46" s="28" t="s">
        <v>354</v>
      </c>
      <c r="F46" s="28" t="s">
        <v>193</v>
      </c>
      <c r="G46" s="28" t="str">
        <f>VLOOKUP(F46,Vzhled[],2,0)</f>
        <v>Bylina</v>
      </c>
      <c r="H46" s="116"/>
      <c r="I46" s="31"/>
      <c r="J46" s="31"/>
      <c r="K46" s="31"/>
      <c r="L46" s="31"/>
      <c r="M46" s="31" t="s">
        <v>288</v>
      </c>
      <c r="N46" s="31" t="s">
        <v>288</v>
      </c>
      <c r="O46" s="31"/>
      <c r="P46" s="31"/>
      <c r="Q46" s="31"/>
      <c r="R46" s="31"/>
      <c r="S46" s="31"/>
      <c r="T46" s="31"/>
      <c r="U46" s="31"/>
      <c r="V46" s="31"/>
      <c r="W46" s="31"/>
      <c r="X46" s="31"/>
      <c r="Y46" s="31"/>
      <c r="Z46" s="31"/>
      <c r="AA46" s="32"/>
      <c r="AB46" s="32" t="s">
        <v>65</v>
      </c>
      <c r="AC46" s="32"/>
      <c r="AD46" s="31"/>
      <c r="AE46" s="31"/>
      <c r="AF46" s="32"/>
      <c r="AG46" s="32"/>
      <c r="AH46" s="31" t="s">
        <v>327</v>
      </c>
      <c r="AI46" s="49"/>
      <c r="AJ46" s="49"/>
      <c r="AK46" s="49"/>
      <c r="AL46" s="49"/>
      <c r="AM46" s="49"/>
      <c r="AN46" s="49"/>
      <c r="AO46" s="49"/>
      <c r="AP46" s="49"/>
      <c r="AQ46" s="49"/>
      <c r="AR46" s="49"/>
    </row>
    <row r="47" spans="1:44" ht="14.45" customHeight="1" x14ac:dyDescent="0.25">
      <c r="A47" s="12" t="s">
        <v>371</v>
      </c>
      <c r="B47" s="25" t="s">
        <v>372</v>
      </c>
      <c r="C47" s="25" t="s">
        <v>231</v>
      </c>
      <c r="D47" s="30" t="str">
        <f>VLOOKUP(C47,SeznamCeledi[],2,0)</f>
        <v>leknínovité</v>
      </c>
      <c r="E47" s="28" t="s">
        <v>329</v>
      </c>
      <c r="F47" s="28" t="s">
        <v>193</v>
      </c>
      <c r="G47" s="28" t="str">
        <f>VLOOKUP(F47,Vzhled[],2,0)</f>
        <v>Bylina</v>
      </c>
      <c r="H47" s="84"/>
      <c r="I47" s="31"/>
      <c r="J47" s="31"/>
      <c r="K47" s="31"/>
      <c r="L47" s="31"/>
      <c r="M47" s="31"/>
      <c r="N47" s="31"/>
      <c r="O47" s="31"/>
      <c r="P47" s="31" t="s">
        <v>288</v>
      </c>
      <c r="Q47" s="31" t="s">
        <v>288</v>
      </c>
      <c r="R47" s="31" t="s">
        <v>288</v>
      </c>
      <c r="S47" s="31" t="s">
        <v>288</v>
      </c>
      <c r="T47" s="31" t="s">
        <v>288</v>
      </c>
      <c r="U47" s="31" t="s">
        <v>288</v>
      </c>
      <c r="V47" s="31"/>
      <c r="W47" s="31"/>
      <c r="X47" s="31"/>
      <c r="Y47" s="31"/>
      <c r="Z47" s="31"/>
      <c r="AA47" s="32"/>
      <c r="AB47" s="32" t="s">
        <v>68</v>
      </c>
      <c r="AC47" s="52" t="s">
        <v>263</v>
      </c>
      <c r="AD47" s="31"/>
      <c r="AE47" s="31"/>
      <c r="AF47" s="32"/>
      <c r="AG47" s="32" t="s">
        <v>339</v>
      </c>
      <c r="AH47" s="31"/>
      <c r="AI47" s="49"/>
      <c r="AJ47" s="49"/>
      <c r="AK47" s="49"/>
      <c r="AL47" s="49"/>
      <c r="AM47" s="49"/>
      <c r="AN47" s="49"/>
      <c r="AO47" s="49"/>
      <c r="AP47" s="49"/>
      <c r="AQ47" s="49"/>
      <c r="AR47" s="49"/>
    </row>
    <row r="48" spans="1:44" ht="14.45" customHeight="1" x14ac:dyDescent="0.25">
      <c r="A48" s="12" t="s">
        <v>23</v>
      </c>
      <c r="B48" s="25" t="s">
        <v>222</v>
      </c>
      <c r="C48" s="25" t="s">
        <v>224</v>
      </c>
      <c r="D48" s="30" t="str">
        <f>VLOOKUP(C48,SeznamCeledi[],2,0)</f>
        <v>liliovité</v>
      </c>
      <c r="E48" s="29" t="s">
        <v>308</v>
      </c>
      <c r="F48" s="28" t="s">
        <v>193</v>
      </c>
      <c r="G48" s="28" t="str">
        <f>VLOOKUP(F48,Vzhled[],2,0)</f>
        <v>Bylina</v>
      </c>
      <c r="H48" s="117"/>
      <c r="I48" s="31"/>
      <c r="J48" s="31"/>
      <c r="K48" s="31"/>
      <c r="L48" s="31"/>
      <c r="M48" s="31"/>
      <c r="N48" s="31"/>
      <c r="O48" s="31"/>
      <c r="P48" s="31"/>
      <c r="Q48" s="31" t="s">
        <v>288</v>
      </c>
      <c r="R48" s="31" t="s">
        <v>288</v>
      </c>
      <c r="S48" s="31" t="s">
        <v>288</v>
      </c>
      <c r="T48" s="31" t="s">
        <v>288</v>
      </c>
      <c r="U48" s="31"/>
      <c r="V48" s="31"/>
      <c r="W48" s="31"/>
      <c r="X48" s="31"/>
      <c r="Y48" s="31"/>
      <c r="Z48" s="31"/>
      <c r="AA48" s="32"/>
      <c r="AB48" s="32" t="s">
        <v>76</v>
      </c>
      <c r="AC48" s="52" t="s">
        <v>262</v>
      </c>
      <c r="AD48" s="31"/>
      <c r="AE48" s="31"/>
      <c r="AF48" s="32"/>
      <c r="AG48" s="32"/>
      <c r="AH48" s="31"/>
      <c r="AI48" s="49"/>
      <c r="AJ48" s="49"/>
      <c r="AK48" s="49"/>
      <c r="AL48" s="49"/>
      <c r="AM48" s="49"/>
      <c r="AN48" s="49"/>
      <c r="AO48" s="49"/>
      <c r="AP48" s="49"/>
      <c r="AQ48" s="49"/>
      <c r="AR48" s="49"/>
    </row>
    <row r="49" spans="1:44" ht="14.45" customHeight="1" x14ac:dyDescent="0.25">
      <c r="A49" s="12" t="s">
        <v>103</v>
      </c>
      <c r="B49" s="25" t="s">
        <v>225</v>
      </c>
      <c r="C49" s="25" t="s">
        <v>136</v>
      </c>
      <c r="D49" s="30" t="str">
        <f>VLOOKUP(C49,SeznamCeledi[],2,0)</f>
        <v>hvězdnicovité</v>
      </c>
      <c r="E49" s="28" t="s">
        <v>373</v>
      </c>
      <c r="F49" s="28" t="s">
        <v>193</v>
      </c>
      <c r="G49" s="28" t="str">
        <f>VLOOKUP(F49,Vzhled[],2,0)</f>
        <v>Bylina</v>
      </c>
      <c r="H49" s="118"/>
      <c r="I49" s="31"/>
      <c r="J49" s="31"/>
      <c r="K49" s="31"/>
      <c r="L49" s="31"/>
      <c r="M49" s="31"/>
      <c r="N49" s="31"/>
      <c r="O49" s="31"/>
      <c r="P49" s="31"/>
      <c r="Q49" s="31"/>
      <c r="R49" s="31" t="s">
        <v>288</v>
      </c>
      <c r="S49" s="31" t="s">
        <v>288</v>
      </c>
      <c r="T49" s="31" t="s">
        <v>288</v>
      </c>
      <c r="U49" s="31" t="s">
        <v>288</v>
      </c>
      <c r="V49" s="31" t="s">
        <v>288</v>
      </c>
      <c r="W49" s="31" t="s">
        <v>288</v>
      </c>
      <c r="X49" s="31"/>
      <c r="Y49" s="31"/>
      <c r="Z49" s="31"/>
      <c r="AA49" s="32"/>
      <c r="AB49" s="32"/>
      <c r="AC49" s="32"/>
      <c r="AD49" s="31" t="s">
        <v>288</v>
      </c>
      <c r="AE49" s="31"/>
      <c r="AF49" s="32"/>
      <c r="AG49" s="32"/>
      <c r="AH49" s="31"/>
      <c r="AI49" s="49"/>
      <c r="AJ49" s="49"/>
      <c r="AK49" s="49"/>
      <c r="AL49" s="49"/>
      <c r="AM49" s="49"/>
      <c r="AN49" s="49"/>
      <c r="AO49" s="49"/>
      <c r="AP49" s="49"/>
      <c r="AQ49" s="49"/>
      <c r="AR49" s="49"/>
    </row>
    <row r="50" spans="1:44" ht="14.45" customHeight="1" x14ac:dyDescent="0.25">
      <c r="A50" s="12" t="s">
        <v>8</v>
      </c>
      <c r="B50" s="25" t="s">
        <v>84</v>
      </c>
      <c r="C50" s="25" t="s">
        <v>227</v>
      </c>
      <c r="D50" s="30" t="str">
        <f>VLOOKUP(C50,SeznamCeledi[],2,0)</f>
        <v>vrabečnicovité</v>
      </c>
      <c r="E50" s="28" t="s">
        <v>349</v>
      </c>
      <c r="F50" s="28" t="s">
        <v>192</v>
      </c>
      <c r="G50" s="28" t="str">
        <f>VLOOKUP(F50,Vzhled[],2,0)</f>
        <v>Listnatá dřevina</v>
      </c>
      <c r="H50" s="119"/>
      <c r="I50" s="31"/>
      <c r="J50" s="31"/>
      <c r="K50" s="31" t="s">
        <v>288</v>
      </c>
      <c r="L50" s="31" t="s">
        <v>288</v>
      </c>
      <c r="M50" s="31" t="s">
        <v>288</v>
      </c>
      <c r="N50" s="31"/>
      <c r="O50" s="31"/>
      <c r="P50" s="31"/>
      <c r="Q50" s="31"/>
      <c r="R50" s="31"/>
      <c r="S50" s="31"/>
      <c r="T50" s="31"/>
      <c r="U50" s="31"/>
      <c r="V50" s="31"/>
      <c r="W50" s="31"/>
      <c r="X50" s="31"/>
      <c r="Y50" s="31"/>
      <c r="Z50" s="31"/>
      <c r="AA50" s="95"/>
      <c r="AB50" s="32"/>
      <c r="AC50" s="32"/>
      <c r="AD50" s="31"/>
      <c r="AE50" s="31" t="s">
        <v>288</v>
      </c>
      <c r="AF50" s="32"/>
      <c r="AG50" s="32"/>
      <c r="AH50" s="31"/>
      <c r="AI50" s="49"/>
      <c r="AJ50" s="49"/>
      <c r="AK50" s="49"/>
      <c r="AL50" s="49"/>
      <c r="AM50" s="49"/>
      <c r="AN50" s="49"/>
      <c r="AO50" s="49"/>
      <c r="AP50" s="49"/>
      <c r="AQ50" s="49"/>
      <c r="AR50" s="49"/>
    </row>
    <row r="51" spans="1:44" ht="14.45" customHeight="1" x14ac:dyDescent="0.25">
      <c r="A51" s="12" t="s">
        <v>30</v>
      </c>
      <c r="B51" s="25" t="s">
        <v>232</v>
      </c>
      <c r="C51" s="25" t="s">
        <v>156</v>
      </c>
      <c r="D51" s="30" t="str">
        <f>VLOOKUP(C51,SeznamCeledi[],2,0)</f>
        <v>brukvovité</v>
      </c>
      <c r="E51" s="28" t="s">
        <v>354</v>
      </c>
      <c r="F51" s="28" t="s">
        <v>193</v>
      </c>
      <c r="G51" s="28" t="str">
        <f>VLOOKUP(F51,Vzhled[],2,0)</f>
        <v>Bylina</v>
      </c>
      <c r="H51" s="120"/>
      <c r="I51" s="31"/>
      <c r="J51" s="31"/>
      <c r="K51" s="31"/>
      <c r="L51" s="31"/>
      <c r="M51" s="31"/>
      <c r="N51" s="31" t="s">
        <v>288</v>
      </c>
      <c r="O51" s="31" t="s">
        <v>288</v>
      </c>
      <c r="P51" s="31" t="s">
        <v>288</v>
      </c>
      <c r="Q51" s="31"/>
      <c r="R51" s="31"/>
      <c r="S51" s="31"/>
      <c r="T51" s="31"/>
      <c r="U51" s="31"/>
      <c r="V51" s="31"/>
      <c r="W51" s="31"/>
      <c r="X51" s="31"/>
      <c r="Y51" s="31"/>
      <c r="Z51" s="31"/>
      <c r="AA51" s="121"/>
      <c r="AB51" s="32" t="s">
        <v>76</v>
      </c>
      <c r="AC51" s="52" t="s">
        <v>262</v>
      </c>
      <c r="AD51" s="31"/>
      <c r="AE51" s="31"/>
      <c r="AF51" s="32"/>
      <c r="AG51" s="32"/>
      <c r="AH51" s="31"/>
      <c r="AI51" s="49"/>
      <c r="AJ51" s="49"/>
      <c r="AK51" s="49"/>
      <c r="AL51" s="49"/>
      <c r="AM51" s="49"/>
      <c r="AN51" s="49"/>
      <c r="AO51" s="49"/>
      <c r="AP51" s="49"/>
      <c r="AQ51" s="49"/>
      <c r="AR51" s="49"/>
    </row>
    <row r="52" spans="1:44" ht="14.45" customHeight="1" x14ac:dyDescent="0.25">
      <c r="A52" s="12" t="s">
        <v>49</v>
      </c>
      <c r="B52" s="25" t="s">
        <v>268</v>
      </c>
      <c r="C52" s="25" t="s">
        <v>376</v>
      </c>
      <c r="D52" s="30" t="str">
        <f>VLOOKUP(C52,SeznamCeledi[],2,0)</f>
        <v>ocúnovité</v>
      </c>
      <c r="E52" s="28" t="s">
        <v>325</v>
      </c>
      <c r="F52" s="28" t="s">
        <v>193</v>
      </c>
      <c r="G52" s="28" t="str">
        <f>VLOOKUP(F52,Vzhled[],2,0)</f>
        <v>Bylina</v>
      </c>
      <c r="H52" s="79"/>
      <c r="I52" s="31"/>
      <c r="J52" s="31"/>
      <c r="K52" s="31"/>
      <c r="L52" s="31"/>
      <c r="M52" s="31"/>
      <c r="N52" s="31"/>
      <c r="O52" s="31"/>
      <c r="P52" s="31"/>
      <c r="Q52" s="31"/>
      <c r="R52" s="31"/>
      <c r="S52" s="31"/>
      <c r="T52" s="31"/>
      <c r="U52" s="31"/>
      <c r="V52" s="31" t="s">
        <v>288</v>
      </c>
      <c r="W52" s="31" t="s">
        <v>288</v>
      </c>
      <c r="X52" s="31" t="s">
        <v>288</v>
      </c>
      <c r="Y52" s="31"/>
      <c r="Z52" s="31"/>
      <c r="AA52" s="122"/>
      <c r="AB52" s="32"/>
      <c r="AC52" s="32"/>
      <c r="AD52" s="31"/>
      <c r="AE52" s="31" t="s">
        <v>288</v>
      </c>
      <c r="AF52" s="32"/>
      <c r="AG52" s="32"/>
      <c r="AH52" s="31"/>
      <c r="AI52" s="49"/>
      <c r="AJ52" s="49"/>
      <c r="AK52" s="49"/>
      <c r="AL52" s="49"/>
      <c r="AM52" s="49"/>
      <c r="AN52" s="49"/>
      <c r="AO52" s="49"/>
      <c r="AP52" s="49"/>
      <c r="AQ52" s="49"/>
      <c r="AR52" s="49"/>
    </row>
    <row r="53" spans="1:44" ht="14.45" customHeight="1" x14ac:dyDescent="0.25">
      <c r="A53" s="12" t="s">
        <v>42</v>
      </c>
      <c r="B53" s="25" t="s">
        <v>233</v>
      </c>
      <c r="C53" s="25" t="s">
        <v>126</v>
      </c>
      <c r="D53" s="30" t="str">
        <f>VLOOKUP(C53,SeznamCeledi[],2,0)</f>
        <v>vstavačovité (orchideje)</v>
      </c>
      <c r="E53" s="28" t="s">
        <v>349</v>
      </c>
      <c r="F53" s="28" t="s">
        <v>193</v>
      </c>
      <c r="G53" s="28" t="str">
        <f>VLOOKUP(F53,Vzhled[],2,0)</f>
        <v>Bylina</v>
      </c>
      <c r="H53" s="84"/>
      <c r="I53" s="31"/>
      <c r="J53" s="31"/>
      <c r="K53" s="31"/>
      <c r="L53" s="31"/>
      <c r="M53" s="31"/>
      <c r="N53" s="31"/>
      <c r="O53" s="31"/>
      <c r="P53" s="31" t="s">
        <v>288</v>
      </c>
      <c r="Q53" s="31" t="s">
        <v>288</v>
      </c>
      <c r="R53" s="31"/>
      <c r="S53" s="31"/>
      <c r="T53" s="31"/>
      <c r="U53" s="31"/>
      <c r="V53" s="31"/>
      <c r="W53" s="31"/>
      <c r="X53" s="31"/>
      <c r="Y53" s="31"/>
      <c r="Z53" s="31"/>
      <c r="AA53" s="32"/>
      <c r="AB53" s="32" t="s">
        <v>76</v>
      </c>
      <c r="AC53" s="52" t="s">
        <v>262</v>
      </c>
      <c r="AD53" s="31"/>
      <c r="AE53" s="31"/>
      <c r="AF53" s="32"/>
      <c r="AG53" s="32"/>
      <c r="AH53" s="31"/>
      <c r="AI53" s="49"/>
      <c r="AJ53" s="49"/>
      <c r="AK53" s="49"/>
      <c r="AL53" s="49"/>
      <c r="AM53" s="49"/>
      <c r="AN53" s="49"/>
      <c r="AO53" s="49"/>
      <c r="AP53" s="49"/>
      <c r="AQ53" s="49"/>
      <c r="AR53" s="49"/>
    </row>
    <row r="54" spans="1:44" ht="14.45" customHeight="1" x14ac:dyDescent="0.25">
      <c r="A54" s="12" t="s">
        <v>11</v>
      </c>
      <c r="B54" s="25" t="s">
        <v>93</v>
      </c>
      <c r="C54" s="25" t="s">
        <v>126</v>
      </c>
      <c r="D54" s="30" t="str">
        <f>VLOOKUP(C54,SeznamCeledi[],2,0)</f>
        <v>vstavačovité (orchideje)</v>
      </c>
      <c r="E54" s="28" t="s">
        <v>378</v>
      </c>
      <c r="F54" s="28" t="s">
        <v>193</v>
      </c>
      <c r="G54" s="28" t="str">
        <f>VLOOKUP(F54,Vzhled[],2,0)</f>
        <v>Bylina</v>
      </c>
      <c r="H54" s="123"/>
      <c r="I54" s="31"/>
      <c r="J54" s="31"/>
      <c r="K54" s="31"/>
      <c r="L54" s="31"/>
      <c r="M54" s="31"/>
      <c r="N54" s="31"/>
      <c r="O54" s="31"/>
      <c r="P54" s="31"/>
      <c r="Q54" s="31" t="s">
        <v>288</v>
      </c>
      <c r="R54" s="31" t="s">
        <v>288</v>
      </c>
      <c r="S54" s="31" t="s">
        <v>288</v>
      </c>
      <c r="T54" s="31"/>
      <c r="U54" s="31"/>
      <c r="V54" s="31"/>
      <c r="W54" s="31"/>
      <c r="X54" s="31"/>
      <c r="Y54" s="31"/>
      <c r="Z54" s="31"/>
      <c r="AA54" s="32"/>
      <c r="AB54" s="32" t="s">
        <v>69</v>
      </c>
      <c r="AC54" s="52" t="s">
        <v>263</v>
      </c>
      <c r="AD54" s="31"/>
      <c r="AE54" s="31"/>
      <c r="AF54" s="32"/>
      <c r="AG54" s="32"/>
      <c r="AH54" s="31"/>
      <c r="AI54" s="49"/>
      <c r="AJ54" s="49"/>
      <c r="AK54" s="49"/>
      <c r="AL54" s="49"/>
      <c r="AM54" s="49"/>
      <c r="AN54" s="49"/>
      <c r="AO54" s="49"/>
      <c r="AP54" s="49"/>
      <c r="AQ54" s="49"/>
      <c r="AR54" s="49"/>
    </row>
    <row r="55" spans="1:44" ht="14.45" customHeight="1" x14ac:dyDescent="0.25">
      <c r="A55" s="12" t="s">
        <v>54</v>
      </c>
      <c r="B55" s="25" t="s">
        <v>234</v>
      </c>
      <c r="C55" s="25" t="s">
        <v>126</v>
      </c>
      <c r="D55" s="30" t="str">
        <f>VLOOKUP(C55,SeznamCeledi[],2,0)</f>
        <v>vstavačovité (orchideje)</v>
      </c>
      <c r="E55" s="28" t="s">
        <v>378</v>
      </c>
      <c r="F55" s="28" t="s">
        <v>193</v>
      </c>
      <c r="G55" s="28" t="str">
        <f>VLOOKUP(F55,Vzhled[],2,0)</f>
        <v>Bylina</v>
      </c>
      <c r="H55" s="84"/>
      <c r="I55" s="31"/>
      <c r="J55" s="31"/>
      <c r="K55" s="31"/>
      <c r="L55" s="31"/>
      <c r="M55" s="31"/>
      <c r="N55" s="31"/>
      <c r="O55" s="31" t="s">
        <v>288</v>
      </c>
      <c r="P55" s="31" t="s">
        <v>288</v>
      </c>
      <c r="Q55" s="31"/>
      <c r="R55" s="31"/>
      <c r="S55" s="31"/>
      <c r="T55" s="31"/>
      <c r="U55" s="31"/>
      <c r="V55" s="31"/>
      <c r="W55" s="31"/>
      <c r="X55" s="31"/>
      <c r="Y55" s="31"/>
      <c r="Z55" s="31"/>
      <c r="AA55" s="32"/>
      <c r="AB55" s="32" t="s">
        <v>65</v>
      </c>
      <c r="AC55" s="52" t="s">
        <v>262</v>
      </c>
      <c r="AD55" s="31"/>
      <c r="AE55" s="31"/>
      <c r="AF55" s="32"/>
      <c r="AG55" s="32"/>
      <c r="AH55" s="31"/>
      <c r="AI55" s="49"/>
      <c r="AJ55" s="49"/>
      <c r="AK55" s="49"/>
      <c r="AL55" s="49"/>
      <c r="AM55" s="49"/>
      <c r="AN55" s="49"/>
      <c r="AO55" s="49"/>
      <c r="AP55" s="49"/>
      <c r="AQ55" s="49"/>
      <c r="AR55" s="49"/>
    </row>
    <row r="56" spans="1:44" ht="14.45" customHeight="1" x14ac:dyDescent="0.25">
      <c r="A56" s="12" t="s">
        <v>236</v>
      </c>
      <c r="B56" s="25" t="s">
        <v>235</v>
      </c>
      <c r="C56" s="25" t="s">
        <v>130</v>
      </c>
      <c r="D56" s="30" t="str">
        <f>VLOOKUP(C56,SeznamCeledi[],2,0)</f>
        <v>pryskyřníkovité</v>
      </c>
      <c r="E56" s="28" t="s">
        <v>379</v>
      </c>
      <c r="F56" s="28" t="s">
        <v>193</v>
      </c>
      <c r="G56" s="28" t="str">
        <f>VLOOKUP(F56,Vzhled[],2,0)</f>
        <v>Bylina</v>
      </c>
      <c r="H56" s="124"/>
      <c r="I56" s="31"/>
      <c r="J56" s="31"/>
      <c r="K56" s="31"/>
      <c r="L56" s="31"/>
      <c r="M56" s="31"/>
      <c r="N56" s="31"/>
      <c r="O56" s="31"/>
      <c r="P56" s="31" t="s">
        <v>288</v>
      </c>
      <c r="Q56" s="31" t="s">
        <v>288</v>
      </c>
      <c r="R56" s="31" t="s">
        <v>288</v>
      </c>
      <c r="S56" s="31" t="s">
        <v>288</v>
      </c>
      <c r="T56" s="31"/>
      <c r="U56" s="31"/>
      <c r="V56" s="31"/>
      <c r="W56" s="31"/>
      <c r="X56" s="31"/>
      <c r="Y56" s="31"/>
      <c r="Z56" s="31"/>
      <c r="AA56" s="32"/>
      <c r="AB56" s="32" t="s">
        <v>76</v>
      </c>
      <c r="AC56" s="52" t="s">
        <v>262</v>
      </c>
      <c r="AD56" s="31"/>
      <c r="AE56" s="31" t="s">
        <v>288</v>
      </c>
      <c r="AF56" s="32"/>
      <c r="AG56" s="32"/>
      <c r="AH56" s="31"/>
      <c r="AI56" s="49"/>
      <c r="AJ56" s="49"/>
      <c r="AK56" s="49"/>
      <c r="AL56" s="49"/>
      <c r="AM56" s="49"/>
      <c r="AN56" s="49"/>
      <c r="AO56" s="49"/>
      <c r="AP56" s="49"/>
      <c r="AQ56" s="49"/>
      <c r="AR56" s="49"/>
    </row>
    <row r="57" spans="1:44" ht="14.45" customHeight="1" x14ac:dyDescent="0.25">
      <c r="A57" s="12" t="s">
        <v>17</v>
      </c>
      <c r="B57" s="25" t="s">
        <v>101</v>
      </c>
      <c r="C57" s="25" t="s">
        <v>127</v>
      </c>
      <c r="D57" s="30" t="str">
        <f>VLOOKUP(C57,SeznamCeledi[],2,0)</f>
        <v>osladičovité</v>
      </c>
      <c r="E57" s="28" t="s">
        <v>349</v>
      </c>
      <c r="F57" s="28" t="s">
        <v>195</v>
      </c>
      <c r="G57" s="28" t="str">
        <f>VLOOKUP(F57,Vzhled[],2,0)</f>
        <v>Kapradina</v>
      </c>
      <c r="H57" s="79"/>
      <c r="I57" s="31"/>
      <c r="J57" s="31"/>
      <c r="K57" s="31"/>
      <c r="L57" s="31"/>
      <c r="M57" s="31"/>
      <c r="N57" s="31"/>
      <c r="O57" s="31"/>
      <c r="P57" s="31"/>
      <c r="Q57" s="31"/>
      <c r="R57" s="31"/>
      <c r="S57" s="31"/>
      <c r="T57" s="31"/>
      <c r="U57" s="31"/>
      <c r="V57" s="31"/>
      <c r="W57" s="31"/>
      <c r="X57" s="31"/>
      <c r="Y57" s="31"/>
      <c r="Z57" s="31"/>
      <c r="AA57" s="32"/>
      <c r="AB57" s="32"/>
      <c r="AC57" s="32"/>
      <c r="AD57" s="31" t="s">
        <v>327</v>
      </c>
      <c r="AE57" s="31"/>
      <c r="AF57" s="32"/>
      <c r="AG57" s="32"/>
      <c r="AH57" s="31"/>
      <c r="AI57" s="49"/>
      <c r="AJ57" s="49"/>
      <c r="AK57" s="49"/>
      <c r="AL57" s="49"/>
      <c r="AM57" s="49"/>
      <c r="AN57" s="49"/>
      <c r="AO57" s="49"/>
      <c r="AP57" s="49"/>
      <c r="AQ57" s="49"/>
      <c r="AR57" s="49"/>
    </row>
    <row r="58" spans="1:44" ht="14.45" customHeight="1" x14ac:dyDescent="0.25">
      <c r="A58" s="12" t="s">
        <v>94</v>
      </c>
      <c r="B58" s="25" t="s">
        <v>163</v>
      </c>
      <c r="C58" s="25" t="s">
        <v>130</v>
      </c>
      <c r="D58" s="30" t="str">
        <f>VLOOKUP(C58,SeznamCeledi[],2,0)</f>
        <v>pryskyřníkovité</v>
      </c>
      <c r="E58" s="28" t="s">
        <v>381</v>
      </c>
      <c r="F58" s="28" t="s">
        <v>331</v>
      </c>
      <c r="G58" s="28" t="str">
        <f>VLOOKUP(F58,Vzhled[],2,0)</f>
        <v>Liána</v>
      </c>
      <c r="H58" s="84"/>
      <c r="I58" s="31"/>
      <c r="J58" s="31"/>
      <c r="K58" s="31"/>
      <c r="L58" s="31"/>
      <c r="M58" s="31"/>
      <c r="N58" s="31"/>
      <c r="O58" s="31"/>
      <c r="P58" s="31"/>
      <c r="Q58" s="31"/>
      <c r="R58" s="31" t="s">
        <v>288</v>
      </c>
      <c r="S58" s="31" t="s">
        <v>288</v>
      </c>
      <c r="T58" s="31" t="s">
        <v>288</v>
      </c>
      <c r="U58" s="31" t="s">
        <v>288</v>
      </c>
      <c r="V58" s="31" t="s">
        <v>288</v>
      </c>
      <c r="W58" s="31"/>
      <c r="X58" s="31"/>
      <c r="Y58" s="31"/>
      <c r="Z58" s="31"/>
      <c r="AA58" s="32"/>
      <c r="AB58" s="32"/>
      <c r="AC58" s="32"/>
      <c r="AD58" s="31"/>
      <c r="AE58" s="31" t="s">
        <v>288</v>
      </c>
      <c r="AF58" s="32"/>
      <c r="AG58" s="32"/>
      <c r="AH58" s="31"/>
      <c r="AI58" s="49"/>
      <c r="AJ58" s="49"/>
      <c r="AK58" s="49"/>
      <c r="AL58" s="49"/>
      <c r="AM58" s="49"/>
      <c r="AN58" s="49"/>
      <c r="AO58" s="49"/>
      <c r="AP58" s="49"/>
      <c r="AQ58" s="49"/>
      <c r="AR58" s="49"/>
    </row>
    <row r="59" spans="1:44" ht="14.45" customHeight="1" x14ac:dyDescent="0.25">
      <c r="A59" s="12" t="s">
        <v>12</v>
      </c>
      <c r="B59" s="25" t="s">
        <v>95</v>
      </c>
      <c r="C59" s="25" t="s">
        <v>130</v>
      </c>
      <c r="D59" s="30" t="str">
        <f>VLOOKUP(C59,SeznamCeledi[],2,0)</f>
        <v>pryskyřníkovité</v>
      </c>
      <c r="E59" s="28" t="s">
        <v>365</v>
      </c>
      <c r="F59" s="28" t="s">
        <v>193</v>
      </c>
      <c r="G59" s="28" t="str">
        <f>VLOOKUP(F59,Vzhled[],2,0)</f>
        <v>Bylina</v>
      </c>
      <c r="H59" s="84"/>
      <c r="I59" s="31"/>
      <c r="J59" s="31"/>
      <c r="K59" s="31"/>
      <c r="L59" s="31"/>
      <c r="M59" s="31"/>
      <c r="N59" s="31"/>
      <c r="O59" s="31"/>
      <c r="P59" s="31"/>
      <c r="Q59" s="31" t="s">
        <v>288</v>
      </c>
      <c r="R59" s="31" t="s">
        <v>288</v>
      </c>
      <c r="S59" s="31" t="s">
        <v>288</v>
      </c>
      <c r="T59" s="31"/>
      <c r="U59" s="31"/>
      <c r="V59" s="31"/>
      <c r="W59" s="31"/>
      <c r="X59" s="31"/>
      <c r="Y59" s="31"/>
      <c r="Z59" s="31"/>
      <c r="AA59" s="32"/>
      <c r="AB59" s="32" t="s">
        <v>65</v>
      </c>
      <c r="AC59" s="52" t="s">
        <v>262</v>
      </c>
      <c r="AD59" s="31"/>
      <c r="AE59" s="31" t="s">
        <v>288</v>
      </c>
      <c r="AF59" s="32"/>
      <c r="AG59" s="32"/>
      <c r="AH59" s="31"/>
      <c r="AI59" s="49"/>
      <c r="AJ59" s="49"/>
      <c r="AK59" s="49"/>
      <c r="AL59" s="49"/>
      <c r="AM59" s="49"/>
      <c r="AN59" s="49"/>
      <c r="AO59" s="49"/>
      <c r="AP59" s="49"/>
      <c r="AQ59" s="49"/>
      <c r="AR59" s="49"/>
    </row>
    <row r="60" spans="1:44" ht="14.45" customHeight="1" x14ac:dyDescent="0.25">
      <c r="A60" s="12" t="s">
        <v>1</v>
      </c>
      <c r="B60" s="25" t="s">
        <v>74</v>
      </c>
      <c r="C60" s="25" t="s">
        <v>256</v>
      </c>
      <c r="D60" s="30" t="str">
        <f>VLOOKUP(C60,SeznamCeledi[],2,0)</f>
        <v>vachtovité</v>
      </c>
      <c r="E60" s="28" t="s">
        <v>329</v>
      </c>
      <c r="F60" s="28" t="s">
        <v>193</v>
      </c>
      <c r="G60" s="28" t="str">
        <f>VLOOKUP(F60,Vzhled[],2,0)</f>
        <v>Bylina</v>
      </c>
      <c r="H60" s="82"/>
      <c r="I60" s="31"/>
      <c r="J60" s="31"/>
      <c r="K60" s="31"/>
      <c r="L60" s="31"/>
      <c r="M60" s="31"/>
      <c r="N60" s="31"/>
      <c r="O60" s="31"/>
      <c r="P60" s="31"/>
      <c r="Q60" s="31"/>
      <c r="R60" s="31"/>
      <c r="S60" s="31" t="s">
        <v>288</v>
      </c>
      <c r="T60" s="31" t="s">
        <v>288</v>
      </c>
      <c r="U60" s="31" t="s">
        <v>288</v>
      </c>
      <c r="V60" s="31" t="s">
        <v>288</v>
      </c>
      <c r="W60" s="31"/>
      <c r="X60" s="31"/>
      <c r="Y60" s="31"/>
      <c r="Z60" s="31"/>
      <c r="AA60" s="32"/>
      <c r="AB60" s="32" t="s">
        <v>68</v>
      </c>
      <c r="AC60" s="52" t="s">
        <v>264</v>
      </c>
      <c r="AD60" s="31"/>
      <c r="AE60" s="31"/>
      <c r="AF60" s="32"/>
      <c r="AG60" s="32" t="s">
        <v>339</v>
      </c>
      <c r="AH60" s="31"/>
      <c r="AI60" s="49"/>
      <c r="AJ60" s="49"/>
      <c r="AK60" s="49"/>
      <c r="AL60" s="49"/>
      <c r="AM60" s="49"/>
      <c r="AN60" s="49"/>
      <c r="AO60" s="49"/>
      <c r="AP60" s="49"/>
      <c r="AQ60" s="49"/>
      <c r="AR60" s="49"/>
    </row>
    <row r="61" spans="1:44" ht="14.45" customHeight="1" x14ac:dyDescent="0.25">
      <c r="A61" s="12" t="s">
        <v>27</v>
      </c>
      <c r="B61" s="25" t="s">
        <v>239</v>
      </c>
      <c r="C61" s="25" t="s">
        <v>126</v>
      </c>
      <c r="D61" s="30" t="str">
        <f>VLOOKUP(C61,SeznamCeledi[],2,0)</f>
        <v>vstavačovité (orchideje)</v>
      </c>
      <c r="E61" s="28" t="s">
        <v>360</v>
      </c>
      <c r="F61" s="28" t="s">
        <v>193</v>
      </c>
      <c r="G61" s="28" t="str">
        <f>VLOOKUP(F61,Vzhled[],2,0)</f>
        <v>Bylina</v>
      </c>
      <c r="H61" s="125"/>
      <c r="I61" s="31"/>
      <c r="J61" s="31"/>
      <c r="K61" s="31"/>
      <c r="L61" s="31"/>
      <c r="M61" s="31"/>
      <c r="N61" s="31"/>
      <c r="O61" s="31"/>
      <c r="P61" s="31" t="s">
        <v>288</v>
      </c>
      <c r="Q61" s="31" t="s">
        <v>288</v>
      </c>
      <c r="R61" s="31"/>
      <c r="S61" s="31"/>
      <c r="T61" s="31"/>
      <c r="U61" s="31"/>
      <c r="V61" s="31"/>
      <c r="W61" s="31"/>
      <c r="X61" s="31"/>
      <c r="Y61" s="31"/>
      <c r="Z61" s="31"/>
      <c r="AA61" s="32"/>
      <c r="AB61" s="32" t="s">
        <v>65</v>
      </c>
      <c r="AC61" s="52" t="s">
        <v>262</v>
      </c>
      <c r="AD61" s="31"/>
      <c r="AE61" s="31"/>
      <c r="AF61" s="32"/>
      <c r="AG61" s="32"/>
      <c r="AH61" s="31"/>
      <c r="AI61" s="49"/>
      <c r="AJ61" s="49"/>
      <c r="AK61" s="49"/>
      <c r="AL61" s="49"/>
      <c r="AM61" s="49"/>
      <c r="AN61" s="49"/>
      <c r="AO61" s="49"/>
      <c r="AP61" s="49"/>
      <c r="AQ61" s="49"/>
      <c r="AR61" s="49"/>
    </row>
    <row r="62" spans="1:44" ht="14.45" customHeight="1" x14ac:dyDescent="0.25">
      <c r="A62" s="12" t="s">
        <v>40</v>
      </c>
      <c r="B62" s="25" t="s">
        <v>86</v>
      </c>
      <c r="C62" s="25" t="s">
        <v>121</v>
      </c>
      <c r="D62" s="30" t="str">
        <f>VLOOKUP(C62,SeznamCeledi[],2,0)</f>
        <v>pryšcovité</v>
      </c>
      <c r="E62" s="28" t="s">
        <v>383</v>
      </c>
      <c r="F62" s="28" t="s">
        <v>193</v>
      </c>
      <c r="G62" s="28" t="str">
        <f>VLOOKUP(F62,Vzhled[],2,0)</f>
        <v>Bylina</v>
      </c>
      <c r="H62" s="127"/>
      <c r="I62" s="31"/>
      <c r="J62" s="31"/>
      <c r="K62" s="31"/>
      <c r="L62" s="31"/>
      <c r="M62" s="31" t="s">
        <v>288</v>
      </c>
      <c r="N62" s="31" t="s">
        <v>288</v>
      </c>
      <c r="O62" s="31" t="s">
        <v>288</v>
      </c>
      <c r="P62" s="31" t="s">
        <v>288</v>
      </c>
      <c r="Q62" s="31" t="s">
        <v>288</v>
      </c>
      <c r="R62" s="31"/>
      <c r="S62" s="31"/>
      <c r="T62" s="31"/>
      <c r="U62" s="31"/>
      <c r="V62" s="31"/>
      <c r="W62" s="31"/>
      <c r="X62" s="31"/>
      <c r="Y62" s="31"/>
      <c r="Z62" s="31"/>
      <c r="AA62" s="32"/>
      <c r="AB62" s="32"/>
      <c r="AC62" s="32"/>
      <c r="AD62" s="31"/>
      <c r="AE62" s="31" t="s">
        <v>288</v>
      </c>
      <c r="AF62" s="32"/>
      <c r="AG62" s="32"/>
      <c r="AH62" s="31"/>
      <c r="AI62" s="49"/>
      <c r="AJ62" s="49"/>
      <c r="AK62" s="49"/>
      <c r="AL62" s="49"/>
      <c r="AM62" s="49"/>
      <c r="AN62" s="49"/>
      <c r="AO62" s="49"/>
      <c r="AP62" s="49"/>
      <c r="AQ62" s="49"/>
      <c r="AR62" s="49"/>
    </row>
    <row r="63" spans="1:44" ht="14.45" customHeight="1" x14ac:dyDescent="0.25">
      <c r="A63" s="12" t="s">
        <v>88</v>
      </c>
      <c r="B63" s="25" t="s">
        <v>99</v>
      </c>
      <c r="C63" s="25" t="s">
        <v>121</v>
      </c>
      <c r="D63" s="30" t="str">
        <f>VLOOKUP(C63,SeznamCeledi[],2,0)</f>
        <v>pryšcovité</v>
      </c>
      <c r="E63" s="28" t="s">
        <v>384</v>
      </c>
      <c r="F63" s="28" t="s">
        <v>193</v>
      </c>
      <c r="G63" s="28" t="str">
        <f>VLOOKUP(F63,Vzhled[],2,0)</f>
        <v>Bylina</v>
      </c>
      <c r="H63" s="128"/>
      <c r="I63" s="31"/>
      <c r="J63" s="31"/>
      <c r="K63" s="31"/>
      <c r="L63" s="31"/>
      <c r="M63" s="31"/>
      <c r="N63" s="31" t="s">
        <v>288</v>
      </c>
      <c r="O63" s="31" t="s">
        <v>288</v>
      </c>
      <c r="P63" s="31" t="s">
        <v>288</v>
      </c>
      <c r="Q63" s="31" t="s">
        <v>288</v>
      </c>
      <c r="R63" s="31" t="s">
        <v>288</v>
      </c>
      <c r="S63" s="31"/>
      <c r="T63" s="31"/>
      <c r="U63" s="31"/>
      <c r="V63" s="31"/>
      <c r="W63" s="31"/>
      <c r="X63" s="31"/>
      <c r="Y63" s="31"/>
      <c r="Z63" s="31"/>
      <c r="AA63" s="32"/>
      <c r="AB63" s="32" t="s">
        <v>65</v>
      </c>
      <c r="AC63" s="32"/>
      <c r="AD63" s="31"/>
      <c r="AE63" s="31" t="s">
        <v>288</v>
      </c>
      <c r="AF63" s="32"/>
      <c r="AG63" s="32"/>
      <c r="AH63" s="31"/>
      <c r="AI63" s="49"/>
      <c r="AJ63" s="49"/>
      <c r="AK63" s="49"/>
      <c r="AL63" s="49"/>
      <c r="AM63" s="49"/>
      <c r="AN63" s="49"/>
      <c r="AO63" s="49"/>
      <c r="AP63" s="49"/>
      <c r="AQ63" s="49"/>
      <c r="AR63" s="49"/>
    </row>
    <row r="64" spans="1:44" ht="14.45" customHeight="1" x14ac:dyDescent="0.25">
      <c r="A64" s="12" t="s">
        <v>9</v>
      </c>
      <c r="B64" s="25" t="s">
        <v>85</v>
      </c>
      <c r="C64" s="25" t="s">
        <v>121</v>
      </c>
      <c r="D64" s="30" t="str">
        <f>VLOOKUP(C64,SeznamCeledi[],2,0)</f>
        <v>pryšcovité</v>
      </c>
      <c r="E64" s="28" t="s">
        <v>382</v>
      </c>
      <c r="F64" s="28" t="s">
        <v>193</v>
      </c>
      <c r="G64" s="28" t="str">
        <f>VLOOKUP(F64,Vzhled[],2,0)</f>
        <v>Bylina</v>
      </c>
      <c r="H64" s="126"/>
      <c r="I64" s="31"/>
      <c r="J64" s="31"/>
      <c r="K64" s="31"/>
      <c r="L64" s="31"/>
      <c r="M64" s="31"/>
      <c r="N64" s="31"/>
      <c r="O64" s="31"/>
      <c r="P64" s="31" t="s">
        <v>288</v>
      </c>
      <c r="Q64" s="31" t="s">
        <v>288</v>
      </c>
      <c r="R64" s="31" t="s">
        <v>288</v>
      </c>
      <c r="S64" s="31"/>
      <c r="T64" s="31"/>
      <c r="U64" s="31"/>
      <c r="V64" s="31"/>
      <c r="W64" s="31"/>
      <c r="X64" s="31"/>
      <c r="Y64" s="31"/>
      <c r="Z64" s="31"/>
      <c r="AA64" s="32"/>
      <c r="AB64" s="32" t="s">
        <v>68</v>
      </c>
      <c r="AC64" s="52" t="s">
        <v>264</v>
      </c>
      <c r="AD64" s="31"/>
      <c r="AE64" s="31" t="s">
        <v>288</v>
      </c>
      <c r="AF64" s="32"/>
      <c r="AG64" s="32"/>
      <c r="AH64" s="31"/>
      <c r="AI64" s="49"/>
      <c r="AJ64" s="49"/>
      <c r="AK64" s="49"/>
      <c r="AL64" s="49"/>
      <c r="AM64" s="49"/>
      <c r="AN64" s="49"/>
      <c r="AO64" s="49"/>
      <c r="AP64" s="49"/>
      <c r="AQ64" s="49"/>
      <c r="AR64" s="49"/>
    </row>
    <row r="65" spans="1:44" ht="14.45" customHeight="1" x14ac:dyDescent="0.25">
      <c r="A65" s="12" t="s">
        <v>287</v>
      </c>
      <c r="B65" s="25" t="s">
        <v>240</v>
      </c>
      <c r="C65" s="25" t="s">
        <v>242</v>
      </c>
      <c r="D65" s="30" t="str">
        <f>VLOOKUP(C65,SeznamCeledi[],2,0)</f>
        <v>přesličkovité</v>
      </c>
      <c r="E65" s="28" t="s">
        <v>354</v>
      </c>
      <c r="F65" s="28" t="s">
        <v>155</v>
      </c>
      <c r="G65" s="28" t="str">
        <f>VLOOKUP(F65,Vzhled[],2,0)</f>
        <v>Přeslička</v>
      </c>
      <c r="H65" s="79"/>
      <c r="I65" s="31"/>
      <c r="J65" s="31"/>
      <c r="K65" s="31"/>
      <c r="L65" s="31"/>
      <c r="M65" s="31"/>
      <c r="N65" s="31"/>
      <c r="O65" s="31"/>
      <c r="P65" s="31"/>
      <c r="Q65" s="31"/>
      <c r="R65" s="31"/>
      <c r="S65" s="31"/>
      <c r="T65" s="31"/>
      <c r="U65" s="31"/>
      <c r="V65" s="31"/>
      <c r="W65" s="31"/>
      <c r="X65" s="31"/>
      <c r="Y65" s="31"/>
      <c r="Z65" s="31"/>
      <c r="AA65" s="32"/>
      <c r="AB65" s="32" t="s">
        <v>69</v>
      </c>
      <c r="AC65" s="52" t="s">
        <v>263</v>
      </c>
      <c r="AD65" s="31"/>
      <c r="AE65" s="31"/>
      <c r="AF65" s="32" t="s">
        <v>288</v>
      </c>
      <c r="AG65" s="32"/>
      <c r="AH65" s="31"/>
      <c r="AI65" s="49"/>
      <c r="AJ65" s="49"/>
      <c r="AK65" s="49"/>
      <c r="AL65" s="49"/>
      <c r="AM65" s="49"/>
      <c r="AN65" s="49"/>
      <c r="AO65" s="49"/>
      <c r="AP65" s="49"/>
      <c r="AQ65" s="49"/>
      <c r="AR65" s="49"/>
    </row>
    <row r="66" spans="1:44" ht="14.45" customHeight="1" x14ac:dyDescent="0.25">
      <c r="A66" s="12" t="s">
        <v>33</v>
      </c>
      <c r="B66" s="25" t="s">
        <v>243</v>
      </c>
      <c r="C66" s="25" t="s">
        <v>245</v>
      </c>
      <c r="D66" s="30" t="str">
        <f>VLOOKUP(C66,SeznamCeledi[],2,0)</f>
        <v>lilkovité</v>
      </c>
      <c r="E66" s="28" t="s">
        <v>385</v>
      </c>
      <c r="F66" s="28" t="s">
        <v>193</v>
      </c>
      <c r="G66" s="28" t="str">
        <f>VLOOKUP(F66,Vzhled[],2,0)</f>
        <v>Bylina</v>
      </c>
      <c r="H66" s="130"/>
      <c r="I66" s="31"/>
      <c r="J66" s="31"/>
      <c r="K66" s="31"/>
      <c r="L66" s="31"/>
      <c r="M66" s="31"/>
      <c r="N66" s="31"/>
      <c r="O66" s="31"/>
      <c r="P66" s="31" t="s">
        <v>288</v>
      </c>
      <c r="Q66" s="31" t="s">
        <v>288</v>
      </c>
      <c r="R66" s="31" t="s">
        <v>288</v>
      </c>
      <c r="S66" s="31" t="s">
        <v>288</v>
      </c>
      <c r="T66" s="31" t="s">
        <v>288</v>
      </c>
      <c r="U66" s="31" t="s">
        <v>288</v>
      </c>
      <c r="V66" s="31"/>
      <c r="W66" s="31"/>
      <c r="X66" s="31"/>
      <c r="Y66" s="31"/>
      <c r="Z66" s="31"/>
      <c r="AA66" s="129"/>
      <c r="AB66" s="32"/>
      <c r="AC66" s="32"/>
      <c r="AD66" s="31"/>
      <c r="AE66" s="31" t="s">
        <v>288</v>
      </c>
      <c r="AF66" s="32"/>
      <c r="AG66" s="32"/>
      <c r="AH66" s="31"/>
      <c r="AI66" s="49"/>
      <c r="AJ66" s="49"/>
      <c r="AK66" s="49"/>
      <c r="AL66" s="49"/>
      <c r="AM66" s="49"/>
      <c r="AN66" s="49"/>
      <c r="AO66" s="49"/>
      <c r="AP66" s="49"/>
      <c r="AQ66" s="49"/>
      <c r="AR66" s="49"/>
    </row>
    <row r="67" spans="1:44" ht="14.45" customHeight="1" x14ac:dyDescent="0.25">
      <c r="A67" s="12" t="s">
        <v>32</v>
      </c>
      <c r="B67" s="25" t="s">
        <v>375</v>
      </c>
      <c r="C67" s="25" t="s">
        <v>189</v>
      </c>
      <c r="D67" s="30" t="str">
        <f>VLOOKUP(C67,SeznamCeledi[],2,0)</f>
        <v>růžovité</v>
      </c>
      <c r="E67" s="28" t="s">
        <v>347</v>
      </c>
      <c r="F67" s="28" t="s">
        <v>192</v>
      </c>
      <c r="G67" s="28" t="str">
        <f>VLOOKUP(F67,Vzhled[],2,0)</f>
        <v>Listnatá dřevina</v>
      </c>
      <c r="H67" s="84"/>
      <c r="I67" s="31"/>
      <c r="J67" s="31"/>
      <c r="K67" s="31"/>
      <c r="L67" s="31"/>
      <c r="M67" s="31"/>
      <c r="N67" s="31"/>
      <c r="O67" s="31" t="s">
        <v>288</v>
      </c>
      <c r="P67" s="31" t="s">
        <v>288</v>
      </c>
      <c r="Q67" s="31"/>
      <c r="R67" s="31"/>
      <c r="S67" s="31"/>
      <c r="T67" s="31"/>
      <c r="U67" s="31"/>
      <c r="V67" s="31"/>
      <c r="W67" s="31"/>
      <c r="X67" s="31"/>
      <c r="Y67" s="31"/>
      <c r="Z67" s="31"/>
      <c r="AA67" s="131"/>
      <c r="AB67" s="32"/>
      <c r="AC67" s="32"/>
      <c r="AD67" s="31"/>
      <c r="AE67" s="31"/>
      <c r="AF67" s="32"/>
      <c r="AG67" s="32"/>
      <c r="AH67" s="31"/>
      <c r="AI67" s="49"/>
      <c r="AJ67" s="49"/>
      <c r="AK67" s="49"/>
      <c r="AL67" s="49"/>
      <c r="AM67" s="49"/>
      <c r="AN67" s="49"/>
      <c r="AO67" s="49"/>
      <c r="AP67" s="49"/>
      <c r="AQ67" s="49"/>
      <c r="AR67" s="49"/>
    </row>
    <row r="68" spans="1:44" ht="14.45" customHeight="1" x14ac:dyDescent="0.25">
      <c r="A68" s="12" t="s">
        <v>91</v>
      </c>
      <c r="B68" s="25" t="s">
        <v>92</v>
      </c>
      <c r="C68" s="25" t="s">
        <v>189</v>
      </c>
      <c r="D68" s="30" t="str">
        <f>VLOOKUP(C68,SeznamCeledi[],2,0)</f>
        <v>růžovité</v>
      </c>
      <c r="E68" s="28" t="s">
        <v>386</v>
      </c>
      <c r="F68" s="28" t="s">
        <v>192</v>
      </c>
      <c r="G68" s="28" t="str">
        <f>VLOOKUP(F68,Vzhled[],2,0)</f>
        <v>Listnatá dřevina</v>
      </c>
      <c r="H68" s="132"/>
      <c r="I68" s="31"/>
      <c r="J68" s="31"/>
      <c r="K68" s="31"/>
      <c r="L68" s="31"/>
      <c r="M68" s="31"/>
      <c r="N68" s="31"/>
      <c r="O68" s="31"/>
      <c r="P68" s="31"/>
      <c r="Q68" s="31" t="s">
        <v>288</v>
      </c>
      <c r="R68" s="31" t="s">
        <v>288</v>
      </c>
      <c r="S68" s="31" t="s">
        <v>288</v>
      </c>
      <c r="T68" s="31"/>
      <c r="U68" s="31"/>
      <c r="V68" s="31"/>
      <c r="W68" s="31"/>
      <c r="X68" s="31"/>
      <c r="Y68" s="31"/>
      <c r="Z68" s="31"/>
      <c r="AA68" s="32"/>
      <c r="AB68" s="32" t="s">
        <v>65</v>
      </c>
      <c r="AC68" s="32"/>
      <c r="AD68" s="31"/>
      <c r="AE68" s="31"/>
      <c r="AF68" s="32"/>
      <c r="AG68" s="32"/>
      <c r="AH68" s="31"/>
      <c r="AI68" s="49"/>
      <c r="AJ68" s="49"/>
      <c r="AK68" s="49"/>
      <c r="AL68" s="49"/>
      <c r="AM68" s="49"/>
      <c r="AN68" s="49"/>
      <c r="AO68" s="49"/>
      <c r="AP68" s="49"/>
      <c r="AQ68" s="49"/>
      <c r="AR68" s="49"/>
    </row>
    <row r="69" spans="1:44" ht="14.45" customHeight="1" x14ac:dyDescent="0.25">
      <c r="A69" s="12" t="s">
        <v>87</v>
      </c>
      <c r="B69" s="25" t="s">
        <v>89</v>
      </c>
      <c r="C69" s="25" t="s">
        <v>189</v>
      </c>
      <c r="D69" s="30" t="str">
        <f>VLOOKUP(C69,SeznamCeledi[],2,0)</f>
        <v>růžovité</v>
      </c>
      <c r="E69" s="28" t="s">
        <v>354</v>
      </c>
      <c r="F69" s="28" t="s">
        <v>192</v>
      </c>
      <c r="G69" s="28" t="str">
        <f>VLOOKUP(F69,Vzhled[],2,0)</f>
        <v>Listnatá dřevina</v>
      </c>
      <c r="H69" s="133"/>
      <c r="I69" s="31"/>
      <c r="J69" s="31"/>
      <c r="K69" s="31"/>
      <c r="L69" s="31"/>
      <c r="M69" s="31"/>
      <c r="N69" s="31"/>
      <c r="O69" s="31"/>
      <c r="P69" s="31" t="s">
        <v>288</v>
      </c>
      <c r="Q69" s="31"/>
      <c r="R69" s="31"/>
      <c r="S69" s="31"/>
      <c r="T69" s="31"/>
      <c r="U69" s="31"/>
      <c r="V69" s="31"/>
      <c r="W69" s="31"/>
      <c r="X69" s="31"/>
      <c r="Y69" s="31"/>
      <c r="Z69" s="31"/>
      <c r="AA69" s="134"/>
      <c r="AB69" s="32"/>
      <c r="AC69" s="32"/>
      <c r="AD69" s="31"/>
      <c r="AE69" s="31"/>
      <c r="AF69" s="32"/>
      <c r="AG69" s="32"/>
      <c r="AH69" s="31"/>
      <c r="AI69" s="49"/>
      <c r="AJ69" s="49"/>
      <c r="AK69" s="49"/>
      <c r="AL69" s="49"/>
      <c r="AM69" s="49"/>
      <c r="AN69" s="49"/>
      <c r="AO69" s="49"/>
      <c r="AP69" s="49"/>
      <c r="AQ69" s="49"/>
      <c r="AR69" s="49"/>
    </row>
    <row r="70" spans="1:44" ht="14.45" customHeight="1" x14ac:dyDescent="0.25">
      <c r="A70" s="12" t="s">
        <v>18</v>
      </c>
      <c r="B70" s="25" t="s">
        <v>106</v>
      </c>
      <c r="C70" s="25" t="s">
        <v>119</v>
      </c>
      <c r="D70" s="30" t="str">
        <f>VLOOKUP(C70,SeznamCeledi[],2,0)</f>
        <v>sleziníkovité</v>
      </c>
      <c r="E70" s="28" t="s">
        <v>380</v>
      </c>
      <c r="F70" s="28" t="s">
        <v>195</v>
      </c>
      <c r="G70" s="28" t="str">
        <f>VLOOKUP(F70,Vzhled[],2,0)</f>
        <v>Kapradina</v>
      </c>
      <c r="H70" s="79"/>
      <c r="I70" s="31"/>
      <c r="J70" s="31"/>
      <c r="K70" s="31"/>
      <c r="L70" s="31"/>
      <c r="M70" s="31"/>
      <c r="N70" s="31"/>
      <c r="O70" s="31"/>
      <c r="P70" s="31"/>
      <c r="Q70" s="31"/>
      <c r="R70" s="31"/>
      <c r="S70" s="31"/>
      <c r="T70" s="31"/>
      <c r="U70" s="31"/>
      <c r="V70" s="31"/>
      <c r="W70" s="31"/>
      <c r="X70" s="31"/>
      <c r="Y70" s="31"/>
      <c r="Z70" s="31"/>
      <c r="AA70" s="32"/>
      <c r="AB70" s="32"/>
      <c r="AC70" s="32"/>
      <c r="AD70" s="31"/>
      <c r="AE70" s="31"/>
      <c r="AF70" s="32" t="s">
        <v>288</v>
      </c>
      <c r="AG70" s="32"/>
      <c r="AH70" s="31"/>
      <c r="AI70" s="49"/>
      <c r="AJ70" s="49"/>
      <c r="AK70" s="49"/>
      <c r="AL70" s="49"/>
      <c r="AM70" s="49"/>
      <c r="AN70" s="49"/>
      <c r="AO70" s="49"/>
      <c r="AP70" s="49"/>
      <c r="AQ70" s="49"/>
      <c r="AR70" s="49"/>
    </row>
    <row r="71" spans="1:44" ht="14.45" customHeight="1" x14ac:dyDescent="0.25">
      <c r="A71" s="12" t="s">
        <v>102</v>
      </c>
      <c r="B71" s="25" t="s">
        <v>107</v>
      </c>
      <c r="C71" s="25" t="s">
        <v>119</v>
      </c>
      <c r="D71" s="30" t="str">
        <f>VLOOKUP(C71,SeznamCeledi[],2,0)</f>
        <v>sleziníkovité</v>
      </c>
      <c r="E71" s="28" t="s">
        <v>380</v>
      </c>
      <c r="F71" s="28" t="s">
        <v>195</v>
      </c>
      <c r="G71" s="28" t="str">
        <f>VLOOKUP(F71,Vzhled[],2,0)</f>
        <v>Kapradina</v>
      </c>
      <c r="H71" s="79"/>
      <c r="I71" s="31"/>
      <c r="J71" s="31"/>
      <c r="K71" s="31"/>
      <c r="L71" s="31"/>
      <c r="M71" s="31"/>
      <c r="N71" s="31"/>
      <c r="O71" s="31"/>
      <c r="P71" s="31"/>
      <c r="Q71" s="31"/>
      <c r="R71" s="31"/>
      <c r="S71" s="31"/>
      <c r="T71" s="31"/>
      <c r="U71" s="31"/>
      <c r="V71" s="31"/>
      <c r="W71" s="31"/>
      <c r="X71" s="31"/>
      <c r="Y71" s="31"/>
      <c r="Z71" s="31"/>
      <c r="AA71" s="32"/>
      <c r="AB71" s="32"/>
      <c r="AC71" s="32"/>
      <c r="AD71" s="31"/>
      <c r="AE71" s="31"/>
      <c r="AF71" s="32" t="s">
        <v>288</v>
      </c>
      <c r="AG71" s="32"/>
      <c r="AH71" s="31"/>
      <c r="AI71" s="49"/>
      <c r="AJ71" s="49"/>
      <c r="AK71" s="49"/>
      <c r="AL71" s="49"/>
      <c r="AM71" s="49"/>
      <c r="AN71" s="49"/>
      <c r="AO71" s="49"/>
      <c r="AP71" s="49"/>
      <c r="AQ71" s="49"/>
      <c r="AR71" s="49"/>
    </row>
    <row r="72" spans="1:44" ht="14.45" customHeight="1" x14ac:dyDescent="0.25">
      <c r="A72" s="12" t="s">
        <v>16</v>
      </c>
      <c r="B72" s="25" t="s">
        <v>100</v>
      </c>
      <c r="C72" s="25" t="s">
        <v>116</v>
      </c>
      <c r="D72" s="30" t="str">
        <f>VLOOKUP(C72,SeznamCeledi[],2,0)</f>
        <v>amarylkovité</v>
      </c>
      <c r="E72" s="28" t="s">
        <v>378</v>
      </c>
      <c r="F72" s="28" t="s">
        <v>193</v>
      </c>
      <c r="G72" s="28" t="str">
        <f>VLOOKUP(F72,Vzhled[],2,0)</f>
        <v>Bylina</v>
      </c>
      <c r="H72" s="84"/>
      <c r="I72" s="31"/>
      <c r="J72" s="31"/>
      <c r="K72" s="31" t="s">
        <v>288</v>
      </c>
      <c r="L72" s="31" t="s">
        <v>288</v>
      </c>
      <c r="M72" s="31"/>
      <c r="N72" s="31"/>
      <c r="O72" s="31"/>
      <c r="P72" s="31"/>
      <c r="Q72" s="31"/>
      <c r="R72" s="31"/>
      <c r="S72" s="31"/>
      <c r="T72" s="31"/>
      <c r="U72" s="31"/>
      <c r="V72" s="31"/>
      <c r="W72" s="31"/>
      <c r="X72" s="31"/>
      <c r="Y72" s="31"/>
      <c r="Z72" s="31"/>
      <c r="AA72" s="32"/>
      <c r="AB72" s="32" t="s">
        <v>65</v>
      </c>
      <c r="AC72" s="52" t="s">
        <v>262</v>
      </c>
      <c r="AD72" s="31"/>
      <c r="AE72" s="31"/>
      <c r="AF72" s="32"/>
      <c r="AG72" s="32"/>
      <c r="AH72" s="31"/>
      <c r="AI72" s="49"/>
      <c r="AJ72" s="49"/>
      <c r="AK72" s="49"/>
      <c r="AL72" s="49"/>
      <c r="AM72" s="49"/>
      <c r="AN72" s="49"/>
      <c r="AO72" s="49"/>
      <c r="AP72" s="49"/>
      <c r="AQ72" s="49"/>
      <c r="AR72" s="49"/>
    </row>
    <row r="73" spans="1:44" ht="14.45" customHeight="1" x14ac:dyDescent="0.25">
      <c r="A73" s="12" t="s">
        <v>4</v>
      </c>
      <c r="B73" s="25" t="s">
        <v>78</v>
      </c>
      <c r="C73" s="25" t="s">
        <v>231</v>
      </c>
      <c r="D73" s="30" t="str">
        <f>VLOOKUP(C73,SeznamCeledi[],2,0)</f>
        <v>leknínovité</v>
      </c>
      <c r="E73" s="28" t="s">
        <v>329</v>
      </c>
      <c r="F73" s="28" t="s">
        <v>193</v>
      </c>
      <c r="G73" s="28" t="str">
        <f>VLOOKUP(F73,Vzhled[],2,0)</f>
        <v>Bylina</v>
      </c>
      <c r="H73" s="135"/>
      <c r="I73" s="31"/>
      <c r="J73" s="31"/>
      <c r="K73" s="31"/>
      <c r="L73" s="31"/>
      <c r="M73" s="31"/>
      <c r="N73" s="31"/>
      <c r="O73" s="31"/>
      <c r="P73" s="31" t="s">
        <v>288</v>
      </c>
      <c r="Q73" s="31" t="s">
        <v>288</v>
      </c>
      <c r="R73" s="31" t="s">
        <v>288</v>
      </c>
      <c r="S73" s="31" t="s">
        <v>288</v>
      </c>
      <c r="T73" s="31" t="s">
        <v>288</v>
      </c>
      <c r="U73" s="31"/>
      <c r="V73" s="31"/>
      <c r="W73" s="31"/>
      <c r="X73" s="31"/>
      <c r="Y73" s="31"/>
      <c r="Z73" s="31"/>
      <c r="AA73" s="32"/>
      <c r="AB73" s="32" t="s">
        <v>76</v>
      </c>
      <c r="AC73" s="32"/>
      <c r="AD73" s="31"/>
      <c r="AE73" s="31"/>
      <c r="AF73" s="32"/>
      <c r="AG73" s="32" t="s">
        <v>339</v>
      </c>
      <c r="AH73" s="99"/>
      <c r="AI73" s="49"/>
      <c r="AJ73" s="49"/>
      <c r="AK73" s="49"/>
      <c r="AL73" s="49"/>
      <c r="AM73" s="49"/>
      <c r="AN73" s="49"/>
      <c r="AO73" s="49"/>
      <c r="AP73" s="49"/>
      <c r="AQ73" s="49"/>
      <c r="AR73" s="49"/>
    </row>
    <row r="74" spans="1:44" ht="14.45" customHeight="1" x14ac:dyDescent="0.25">
      <c r="A74" s="12" t="s">
        <v>56</v>
      </c>
      <c r="B74" s="25" t="s">
        <v>374</v>
      </c>
      <c r="C74" s="25" t="s">
        <v>130</v>
      </c>
      <c r="D74" s="30" t="str">
        <f>VLOOKUP(C74,SeznamCeledi[],2,0)</f>
        <v>pryskyřníkovité</v>
      </c>
      <c r="E74" s="28" t="s">
        <v>364</v>
      </c>
      <c r="F74" s="28" t="s">
        <v>193</v>
      </c>
      <c r="G74" s="28" t="str">
        <f>VLOOKUP(F74,Vzhled[],2,0)</f>
        <v>Bylina</v>
      </c>
      <c r="H74" s="135"/>
      <c r="I74" s="31"/>
      <c r="J74" s="31" t="s">
        <v>288</v>
      </c>
      <c r="K74" s="31" t="s">
        <v>288</v>
      </c>
      <c r="L74" s="31"/>
      <c r="M74" s="31"/>
      <c r="N74" s="31"/>
      <c r="O74" s="31"/>
      <c r="P74" s="31"/>
      <c r="Q74" s="31"/>
      <c r="R74" s="31"/>
      <c r="S74" s="31"/>
      <c r="T74" s="31"/>
      <c r="U74" s="31"/>
      <c r="V74" s="31"/>
      <c r="W74" s="31"/>
      <c r="X74" s="31"/>
      <c r="Y74" s="31"/>
      <c r="Z74" s="31"/>
      <c r="AA74" s="32"/>
      <c r="AB74" s="32"/>
      <c r="AC74" s="32"/>
      <c r="AD74" s="31"/>
      <c r="AE74" s="31" t="s">
        <v>288</v>
      </c>
      <c r="AF74" s="32"/>
      <c r="AG74" s="32" t="s">
        <v>330</v>
      </c>
      <c r="AH74" s="31"/>
      <c r="AI74" s="49"/>
      <c r="AJ74" s="49"/>
      <c r="AK74" s="49"/>
      <c r="AL74" s="49"/>
      <c r="AM74" s="49"/>
      <c r="AN74" s="49"/>
      <c r="AO74" s="49"/>
      <c r="AP74" s="49"/>
      <c r="AQ74" s="49"/>
      <c r="AR74" s="49"/>
    </row>
    <row r="75" spans="1:44" ht="14.45" customHeight="1" x14ac:dyDescent="0.25">
      <c r="A75" s="12" t="s">
        <v>25</v>
      </c>
      <c r="B75" s="25" t="s">
        <v>257</v>
      </c>
      <c r="C75" s="25" t="s">
        <v>259</v>
      </c>
      <c r="D75" s="30" t="str">
        <f>VLOOKUP(C75,SeznamCeledi[],2,0)</f>
        <v>routovité</v>
      </c>
      <c r="E75" s="28" t="s">
        <v>358</v>
      </c>
      <c r="F75" s="28" t="s">
        <v>193</v>
      </c>
      <c r="G75" s="28" t="str">
        <f>VLOOKUP(F75,Vzhled[],2,0)</f>
        <v>Bylina</v>
      </c>
      <c r="H75" s="137"/>
      <c r="I75" s="31"/>
      <c r="J75" s="31"/>
      <c r="K75" s="31"/>
      <c r="L75" s="31"/>
      <c r="M75" s="31"/>
      <c r="N75" s="31"/>
      <c r="O75" s="31"/>
      <c r="P75" s="31" t="s">
        <v>288</v>
      </c>
      <c r="Q75" s="31" t="s">
        <v>288</v>
      </c>
      <c r="R75" s="31"/>
      <c r="S75" s="31"/>
      <c r="T75" s="31"/>
      <c r="U75" s="31"/>
      <c r="V75" s="31"/>
      <c r="W75" s="31"/>
      <c r="X75" s="31"/>
      <c r="Y75" s="31"/>
      <c r="Z75" s="31"/>
      <c r="AA75" s="32"/>
      <c r="AB75" s="32" t="s">
        <v>65</v>
      </c>
      <c r="AC75" s="52" t="s">
        <v>262</v>
      </c>
      <c r="AD75" s="31"/>
      <c r="AE75" s="31" t="s">
        <v>288</v>
      </c>
      <c r="AF75" s="32"/>
      <c r="AG75" s="32"/>
      <c r="AH75" s="31"/>
      <c r="AI75" s="49"/>
      <c r="AJ75" s="49"/>
      <c r="AK75" s="49"/>
      <c r="AL75" s="49"/>
      <c r="AM75" s="49"/>
      <c r="AN75" s="49"/>
      <c r="AO75" s="49"/>
      <c r="AP75" s="49"/>
      <c r="AQ75" s="49"/>
      <c r="AR75" s="49"/>
    </row>
    <row r="76" spans="1:44" ht="14.45" customHeight="1" x14ac:dyDescent="0.25">
      <c r="A76" s="12" t="s">
        <v>14</v>
      </c>
      <c r="B76" s="25" t="s">
        <v>97</v>
      </c>
      <c r="C76" s="25" t="s">
        <v>130</v>
      </c>
      <c r="D76" s="30" t="str">
        <f>VLOOKUP(C76,SeznamCeledi[],2,0)</f>
        <v>pryskyřníkovité</v>
      </c>
      <c r="E76" s="28" t="s">
        <v>360</v>
      </c>
      <c r="F76" s="28" t="s">
        <v>193</v>
      </c>
      <c r="G76" s="28" t="str">
        <f>VLOOKUP(F76,Vzhled[],2,0)</f>
        <v>Bylina</v>
      </c>
      <c r="H76" s="82"/>
      <c r="I76" s="31"/>
      <c r="J76" s="31"/>
      <c r="K76" s="31"/>
      <c r="L76" s="31"/>
      <c r="M76" s="31"/>
      <c r="N76" s="31"/>
      <c r="O76" s="31"/>
      <c r="P76" s="31" t="s">
        <v>288</v>
      </c>
      <c r="Q76" s="31" t="s">
        <v>288</v>
      </c>
      <c r="R76" s="31"/>
      <c r="S76" s="31"/>
      <c r="T76" s="31"/>
      <c r="U76" s="31"/>
      <c r="V76" s="31"/>
      <c r="W76" s="31"/>
      <c r="X76" s="31"/>
      <c r="Y76" s="31"/>
      <c r="Z76" s="31"/>
      <c r="AA76" s="32"/>
      <c r="AB76" s="32" t="s">
        <v>65</v>
      </c>
      <c r="AC76" s="52" t="s">
        <v>262</v>
      </c>
      <c r="AD76" s="31"/>
      <c r="AE76" s="31" t="s">
        <v>288</v>
      </c>
      <c r="AF76" s="32"/>
      <c r="AG76" s="32"/>
      <c r="AH76" s="31"/>
      <c r="AI76" s="49"/>
      <c r="AJ76" s="49"/>
      <c r="AK76" s="49"/>
      <c r="AL76" s="49"/>
      <c r="AM76" s="49"/>
      <c r="AN76" s="49"/>
      <c r="AO76" s="49"/>
      <c r="AP76" s="49"/>
      <c r="AQ76" s="49"/>
      <c r="AR76" s="49"/>
    </row>
    <row r="77" spans="1:44" ht="14.45" customHeight="1" x14ac:dyDescent="0.25">
      <c r="A77" s="12" t="s">
        <v>22</v>
      </c>
      <c r="B77" s="25" t="s">
        <v>266</v>
      </c>
      <c r="C77" s="25" t="s">
        <v>156</v>
      </c>
      <c r="D77" s="30" t="str">
        <f>VLOOKUP(C77,SeznamCeledi[],2,0)</f>
        <v>brukvovité</v>
      </c>
      <c r="E77" s="28" t="s">
        <v>347</v>
      </c>
      <c r="F77" s="28" t="s">
        <v>193</v>
      </c>
      <c r="G77" s="28" t="str">
        <f>VLOOKUP(F77,Vzhled[],2,0)</f>
        <v>Bylina</v>
      </c>
      <c r="H77" s="79"/>
      <c r="I77" s="31"/>
      <c r="J77" s="31"/>
      <c r="K77" s="31"/>
      <c r="L77" s="31"/>
      <c r="M77" s="31"/>
      <c r="N77" s="31"/>
      <c r="O77" s="31"/>
      <c r="P77" s="31"/>
      <c r="Q77" s="31"/>
      <c r="R77" s="31"/>
      <c r="S77" s="31"/>
      <c r="T77" s="31"/>
      <c r="U77" s="31"/>
      <c r="V77" s="31"/>
      <c r="W77" s="31"/>
      <c r="X77" s="31"/>
      <c r="Y77" s="31"/>
      <c r="Z77" s="31"/>
      <c r="AA77" s="32"/>
      <c r="AB77" s="32" t="s">
        <v>69</v>
      </c>
      <c r="AC77" s="32"/>
      <c r="AD77" s="31"/>
      <c r="AE77" s="31"/>
      <c r="AF77" s="32"/>
      <c r="AG77" s="32"/>
      <c r="AH77" s="31"/>
      <c r="AI77" s="49"/>
      <c r="AJ77" s="49"/>
      <c r="AK77" s="49"/>
      <c r="AL77" s="49"/>
      <c r="AM77" s="49"/>
      <c r="AN77" s="49"/>
      <c r="AO77" s="49"/>
      <c r="AP77" s="49"/>
      <c r="AQ77" s="49"/>
      <c r="AR77" s="49"/>
    </row>
    <row r="78" spans="1:44" ht="14.45" customHeight="1" x14ac:dyDescent="0.25">
      <c r="A78" s="12" t="s">
        <v>10</v>
      </c>
      <c r="B78" s="25" t="s">
        <v>90</v>
      </c>
      <c r="C78" s="25" t="s">
        <v>126</v>
      </c>
      <c r="D78" s="30" t="str">
        <f>VLOOKUP(C78,SeznamCeledi[],2,0)</f>
        <v>vstavačovité (orchideje)</v>
      </c>
      <c r="E78" s="28" t="s">
        <v>364</v>
      </c>
      <c r="F78" s="28" t="s">
        <v>193</v>
      </c>
      <c r="G78" s="28" t="str">
        <f>VLOOKUP(F78,Vzhled[],2,0)</f>
        <v>Bylina</v>
      </c>
      <c r="H78" s="84"/>
      <c r="I78" s="31"/>
      <c r="J78" s="31"/>
      <c r="K78" s="31"/>
      <c r="L78" s="31"/>
      <c r="M78" s="31"/>
      <c r="N78" s="31"/>
      <c r="O78" s="31"/>
      <c r="P78" s="31" t="s">
        <v>288</v>
      </c>
      <c r="Q78" s="31" t="s">
        <v>288</v>
      </c>
      <c r="R78" s="31" t="s">
        <v>288</v>
      </c>
      <c r="S78" s="31"/>
      <c r="T78" s="31"/>
      <c r="U78" s="31"/>
      <c r="V78" s="31"/>
      <c r="W78" s="31"/>
      <c r="X78" s="31"/>
      <c r="Y78" s="31"/>
      <c r="Z78" s="31"/>
      <c r="AA78" s="32"/>
      <c r="AB78" s="32" t="s">
        <v>65</v>
      </c>
      <c r="AC78" s="52" t="s">
        <v>262</v>
      </c>
      <c r="AD78" s="31"/>
      <c r="AE78" s="31"/>
      <c r="AF78" s="32"/>
      <c r="AG78" s="32"/>
      <c r="AH78" s="31"/>
      <c r="AI78" s="49"/>
      <c r="AJ78" s="49"/>
      <c r="AK78" s="49"/>
      <c r="AL78" s="49"/>
      <c r="AM78" s="49"/>
      <c r="AN78" s="49"/>
      <c r="AO78" s="49"/>
      <c r="AP78" s="49"/>
      <c r="AQ78" s="49"/>
      <c r="AR78" s="49"/>
    </row>
    <row r="79" spans="1:44" ht="14.45" customHeight="1" x14ac:dyDescent="0.25">
      <c r="A79" s="12" t="s">
        <v>24</v>
      </c>
      <c r="B79" s="25" t="s">
        <v>246</v>
      </c>
      <c r="C79" s="25" t="s">
        <v>248</v>
      </c>
      <c r="D79" s="30" t="str">
        <f>VLOOKUP(C79,SeznamCeledi[],2,0)</f>
        <v>kýchavicovité</v>
      </c>
      <c r="E79" s="28" t="s">
        <v>364</v>
      </c>
      <c r="F79" s="28" t="s">
        <v>193</v>
      </c>
      <c r="G79" s="28" t="str">
        <f>VLOOKUP(F79,Vzhled[],2,0)</f>
        <v>Bylina</v>
      </c>
      <c r="H79" s="139"/>
      <c r="I79" s="31"/>
      <c r="J79" s="31"/>
      <c r="K79" s="31"/>
      <c r="L79" s="31"/>
      <c r="M79" s="31"/>
      <c r="N79" s="31" t="s">
        <v>288</v>
      </c>
      <c r="O79" s="31" t="s">
        <v>288</v>
      </c>
      <c r="P79" s="31" t="s">
        <v>288</v>
      </c>
      <c r="Q79" s="31"/>
      <c r="R79" s="31"/>
      <c r="S79" s="31"/>
      <c r="T79" s="31"/>
      <c r="U79" s="31"/>
      <c r="V79" s="31"/>
      <c r="W79" s="31"/>
      <c r="X79" s="31"/>
      <c r="Y79" s="31"/>
      <c r="Z79" s="31"/>
      <c r="AA79" s="138"/>
      <c r="AB79" s="32"/>
      <c r="AC79" s="32"/>
      <c r="AD79" s="31"/>
      <c r="AE79" s="31" t="s">
        <v>288</v>
      </c>
      <c r="AF79" s="32"/>
      <c r="AG79" s="32"/>
      <c r="AH79" s="31"/>
      <c r="AI79" s="49"/>
      <c r="AJ79" s="49"/>
      <c r="AK79" s="49"/>
      <c r="AL79" s="49"/>
      <c r="AM79" s="49"/>
      <c r="AN79" s="49"/>
      <c r="AO79" s="49"/>
      <c r="AP79" s="49"/>
      <c r="AQ79" s="49"/>
      <c r="AR79" s="49"/>
    </row>
    <row r="80" spans="1:44" ht="14.45" customHeight="1" x14ac:dyDescent="0.25">
      <c r="A80" s="12" t="s">
        <v>35</v>
      </c>
      <c r="B80" s="25" t="s">
        <v>249</v>
      </c>
      <c r="C80" s="25" t="s">
        <v>126</v>
      </c>
      <c r="D80" s="30" t="str">
        <f>VLOOKUP(C80,SeznamCeledi[],2,0)</f>
        <v>vstavačovité (orchideje)</v>
      </c>
      <c r="E80" s="28" t="s">
        <v>390</v>
      </c>
      <c r="F80" s="28" t="s">
        <v>193</v>
      </c>
      <c r="G80" s="28" t="str">
        <f>VLOOKUP(F80,Vzhled[],2,0)</f>
        <v>Bylina</v>
      </c>
      <c r="H80" s="137"/>
      <c r="I80" s="31"/>
      <c r="J80" s="31"/>
      <c r="K80" s="31"/>
      <c r="L80" s="31"/>
      <c r="M80" s="31"/>
      <c r="N80" s="31"/>
      <c r="O80" s="31" t="s">
        <v>288</v>
      </c>
      <c r="P80" s="31" t="s">
        <v>288</v>
      </c>
      <c r="Q80" s="31"/>
      <c r="R80" s="31"/>
      <c r="S80" s="31"/>
      <c r="T80" s="31"/>
      <c r="U80" s="31"/>
      <c r="V80" s="31"/>
      <c r="W80" s="31"/>
      <c r="X80" s="31"/>
      <c r="Y80" s="31"/>
      <c r="Z80" s="31"/>
      <c r="AA80" s="36"/>
      <c r="AB80" s="32" t="s">
        <v>69</v>
      </c>
      <c r="AC80" s="52" t="s">
        <v>263</v>
      </c>
      <c r="AD80" s="31"/>
      <c r="AE80" s="31"/>
      <c r="AF80" s="32"/>
      <c r="AG80" s="32"/>
      <c r="AH80" s="31"/>
      <c r="AI80" s="49"/>
      <c r="AJ80" s="49"/>
      <c r="AK80" s="49"/>
      <c r="AL80" s="49"/>
      <c r="AM80" s="49"/>
      <c r="AN80" s="49"/>
      <c r="AO80" s="49"/>
      <c r="AP80" s="49"/>
      <c r="AQ80" s="49"/>
      <c r="AR80" s="49"/>
    </row>
    <row r="81" spans="1:44" ht="14.45" customHeight="1" x14ac:dyDescent="0.25">
      <c r="A81" s="12" t="s">
        <v>105</v>
      </c>
      <c r="B81" s="25" t="s">
        <v>337</v>
      </c>
      <c r="C81" s="25" t="s">
        <v>126</v>
      </c>
      <c r="D81" s="30" t="str">
        <f>VLOOKUP(C81,SeznamCeledi[],2,0)</f>
        <v>vstavačovité (orchideje)</v>
      </c>
      <c r="E81" s="28" t="s">
        <v>347</v>
      </c>
      <c r="F81" s="28" t="s">
        <v>193</v>
      </c>
      <c r="G81" s="28" t="str">
        <f>VLOOKUP(F81,Vzhled[],2,0)</f>
        <v>Bylina</v>
      </c>
      <c r="H81" s="137"/>
      <c r="I81" s="31"/>
      <c r="J81" s="31"/>
      <c r="K81" s="31"/>
      <c r="L81" s="31"/>
      <c r="M81" s="31"/>
      <c r="N81" s="31"/>
      <c r="O81" s="31"/>
      <c r="P81" s="31"/>
      <c r="Q81" s="31"/>
      <c r="R81" s="31" t="s">
        <v>288</v>
      </c>
      <c r="S81" s="31" t="s">
        <v>288</v>
      </c>
      <c r="T81" s="31"/>
      <c r="U81" s="31"/>
      <c r="V81" s="31"/>
      <c r="W81" s="31"/>
      <c r="X81" s="31"/>
      <c r="Y81" s="31"/>
      <c r="Z81" s="31"/>
      <c r="AA81" s="32"/>
      <c r="AB81" s="32" t="s">
        <v>68</v>
      </c>
      <c r="AC81" s="52" t="s">
        <v>263</v>
      </c>
      <c r="AD81" s="31"/>
      <c r="AE81" s="31"/>
      <c r="AF81" s="32"/>
      <c r="AG81" s="32"/>
      <c r="AH81" s="31"/>
      <c r="AI81" s="49"/>
      <c r="AJ81" s="49"/>
      <c r="AK81" s="49"/>
      <c r="AL81" s="49"/>
      <c r="AM81" s="49"/>
      <c r="AN81" s="49"/>
      <c r="AO81" s="49"/>
      <c r="AP81" s="49"/>
      <c r="AQ81" s="49"/>
      <c r="AR81" s="49"/>
    </row>
    <row r="82" spans="1:44" ht="14.45" customHeight="1" x14ac:dyDescent="0.25">
      <c r="A82" s="12" t="s">
        <v>41</v>
      </c>
      <c r="B82" s="25" t="s">
        <v>250</v>
      </c>
      <c r="C82" s="25" t="s">
        <v>153</v>
      </c>
      <c r="D82" s="30" t="str">
        <f>VLOOKUP(C82,SeznamCeledi[],2,0)</f>
        <v>zárazovité</v>
      </c>
      <c r="E82" s="28" t="s">
        <v>347</v>
      </c>
      <c r="F82" s="28" t="s">
        <v>283</v>
      </c>
      <c r="G82" s="28" t="str">
        <f>VLOOKUP(F82,Vzhled[],2,0)</f>
        <v>Nezelená bylina</v>
      </c>
      <c r="H82" s="142"/>
      <c r="I82" s="31"/>
      <c r="J82" s="31"/>
      <c r="K82" s="31"/>
      <c r="L82" s="31"/>
      <c r="M82" s="31"/>
      <c r="N82" s="31"/>
      <c r="O82" s="31"/>
      <c r="P82" s="31" t="s">
        <v>288</v>
      </c>
      <c r="Q82" s="31" t="s">
        <v>288</v>
      </c>
      <c r="R82" s="31" t="s">
        <v>288</v>
      </c>
      <c r="S82" s="31"/>
      <c r="T82" s="31"/>
      <c r="U82" s="31"/>
      <c r="V82" s="31"/>
      <c r="W82" s="31"/>
      <c r="X82" s="31"/>
      <c r="Y82" s="31"/>
      <c r="Z82" s="31"/>
      <c r="AA82" s="32"/>
      <c r="AB82" s="32" t="s">
        <v>65</v>
      </c>
      <c r="AC82" s="32"/>
      <c r="AD82" s="31"/>
      <c r="AE82" s="31"/>
      <c r="AF82" s="32"/>
      <c r="AG82" s="32"/>
      <c r="AH82" s="31"/>
      <c r="AI82" s="49"/>
      <c r="AJ82" s="49"/>
      <c r="AK82" s="49"/>
      <c r="AL82" s="49"/>
      <c r="AM82" s="49"/>
      <c r="AN82" s="49"/>
      <c r="AO82" s="49"/>
      <c r="AP82" s="49"/>
      <c r="AQ82" s="49"/>
      <c r="AR82" s="49"/>
    </row>
    <row r="83" spans="1:44" ht="14.45" customHeight="1" x14ac:dyDescent="0.25">
      <c r="A83" s="12" t="s">
        <v>60</v>
      </c>
      <c r="B83" s="25" t="s">
        <v>251</v>
      </c>
      <c r="C83" s="25" t="s">
        <v>153</v>
      </c>
      <c r="D83" s="30" t="str">
        <f>VLOOKUP(C83,SeznamCeledi[],2,0)</f>
        <v>zárazovité</v>
      </c>
      <c r="E83" s="28" t="s">
        <v>347</v>
      </c>
      <c r="F83" s="28" t="s">
        <v>283</v>
      </c>
      <c r="G83" s="28" t="str">
        <f>VLOOKUP(F83,Vzhled[],2,0)</f>
        <v>Nezelená bylina</v>
      </c>
      <c r="H83" s="143"/>
      <c r="I83" s="31"/>
      <c r="J83" s="31"/>
      <c r="K83" s="31"/>
      <c r="L83" s="31"/>
      <c r="M83" s="31"/>
      <c r="N83" s="31"/>
      <c r="O83" s="31"/>
      <c r="P83" s="31" t="s">
        <v>288</v>
      </c>
      <c r="Q83" s="31" t="s">
        <v>288</v>
      </c>
      <c r="R83" s="31" t="s">
        <v>288</v>
      </c>
      <c r="S83" s="31"/>
      <c r="T83" s="31"/>
      <c r="U83" s="31"/>
      <c r="V83" s="31"/>
      <c r="W83" s="31"/>
      <c r="X83" s="31"/>
      <c r="Y83" s="31"/>
      <c r="Z83" s="31"/>
      <c r="AA83" s="32"/>
      <c r="AB83" s="32" t="s">
        <v>65</v>
      </c>
      <c r="AC83" s="32"/>
      <c r="AD83" s="31"/>
      <c r="AE83" s="31"/>
      <c r="AF83" s="32"/>
      <c r="AG83" s="32"/>
      <c r="AH83" s="31"/>
      <c r="AI83" s="49"/>
      <c r="AJ83" s="49"/>
      <c r="AK83" s="49"/>
      <c r="AL83" s="49"/>
      <c r="AM83" s="49"/>
      <c r="AN83" s="49"/>
      <c r="AO83" s="49"/>
      <c r="AP83" s="49"/>
      <c r="AQ83" s="49"/>
      <c r="AR83" s="49"/>
    </row>
    <row r="84" spans="1:44" ht="14.45" customHeight="1" x14ac:dyDescent="0.25">
      <c r="A84" s="12" t="s">
        <v>0</v>
      </c>
      <c r="B84" s="25" t="s">
        <v>73</v>
      </c>
      <c r="C84" s="25" t="s">
        <v>188</v>
      </c>
      <c r="D84" s="30" t="str">
        <f>VLOOKUP(C84,SeznamCeledi[],2,0)</f>
        <v>zimolezovité</v>
      </c>
      <c r="E84" s="28" t="s">
        <v>308</v>
      </c>
      <c r="F84" s="28" t="s">
        <v>192</v>
      </c>
      <c r="G84" s="28" t="str">
        <f>VLOOKUP(F84,Vzhled[],2,0)</f>
        <v>Listnatá dřevina</v>
      </c>
      <c r="H84" s="141"/>
      <c r="I84" s="31"/>
      <c r="J84" s="31"/>
      <c r="K84" s="31"/>
      <c r="L84" s="31"/>
      <c r="M84" s="31"/>
      <c r="N84" s="31"/>
      <c r="O84" s="31" t="s">
        <v>288</v>
      </c>
      <c r="P84" s="31" t="s">
        <v>288</v>
      </c>
      <c r="Q84" s="31"/>
      <c r="R84" s="31"/>
      <c r="S84" s="31"/>
      <c r="T84" s="31"/>
      <c r="U84" s="31"/>
      <c r="V84" s="31"/>
      <c r="W84" s="31"/>
      <c r="X84" s="31"/>
      <c r="Y84" s="31"/>
      <c r="Z84" s="31"/>
      <c r="AA84" s="140"/>
      <c r="AB84" s="32"/>
      <c r="AC84" s="32"/>
      <c r="AD84" s="31"/>
      <c r="AE84" s="31" t="s">
        <v>288</v>
      </c>
      <c r="AF84" s="32"/>
      <c r="AG84" s="32"/>
      <c r="AH84" s="31"/>
      <c r="AI84" s="49"/>
      <c r="AJ84" s="49"/>
      <c r="AK84" s="49"/>
      <c r="AL84" s="49"/>
      <c r="AM84" s="49"/>
      <c r="AN84" s="49"/>
      <c r="AO84" s="49"/>
      <c r="AP84" s="49"/>
      <c r="AQ84" s="49"/>
      <c r="AR84" s="49"/>
    </row>
    <row r="85" spans="1:44" ht="14.45" customHeight="1" x14ac:dyDescent="0.25">
      <c r="A85" s="12" t="s">
        <v>51</v>
      </c>
      <c r="B85" s="25" t="s">
        <v>252</v>
      </c>
      <c r="C85" s="25" t="s">
        <v>253</v>
      </c>
      <c r="D85" s="30" t="str">
        <f>VLOOKUP(C85,SeznamCeledi[],2,0)</f>
        <v>prvosenkovité</v>
      </c>
      <c r="E85" s="28" t="s">
        <v>329</v>
      </c>
      <c r="F85" s="28" t="s">
        <v>193</v>
      </c>
      <c r="G85" s="28" t="str">
        <f>VLOOKUP(F85,Vzhled[],2,0)</f>
        <v>Bylina</v>
      </c>
      <c r="H85" s="84"/>
      <c r="I85" s="31"/>
      <c r="J85" s="31"/>
      <c r="K85" s="31"/>
      <c r="L85" s="31"/>
      <c r="M85" s="31"/>
      <c r="N85" s="31"/>
      <c r="O85" s="31"/>
      <c r="P85" s="31" t="s">
        <v>288</v>
      </c>
      <c r="Q85" s="31" t="s">
        <v>288</v>
      </c>
      <c r="R85" s="31" t="s">
        <v>288</v>
      </c>
      <c r="S85" s="31"/>
      <c r="T85" s="31"/>
      <c r="U85" s="31"/>
      <c r="V85" s="31"/>
      <c r="W85" s="31"/>
      <c r="X85" s="31"/>
      <c r="Y85" s="31"/>
      <c r="Z85" s="31"/>
      <c r="AA85" s="32"/>
      <c r="AB85" s="32" t="s">
        <v>65</v>
      </c>
      <c r="AC85" s="52" t="s">
        <v>262</v>
      </c>
      <c r="AD85" s="31"/>
      <c r="AE85" s="31"/>
      <c r="AF85" s="32"/>
      <c r="AG85" s="32"/>
      <c r="AH85" s="31"/>
      <c r="AI85" s="49"/>
      <c r="AJ85" s="49"/>
      <c r="AK85" s="49"/>
      <c r="AL85" s="49"/>
      <c r="AM85" s="49"/>
      <c r="AN85" s="49"/>
      <c r="AO85" s="49"/>
      <c r="AP85" s="49"/>
      <c r="AQ85" s="49"/>
      <c r="AR85" s="49"/>
    </row>
    <row r="86" spans="1:44" x14ac:dyDescent="0.25">
      <c r="A86" s="53"/>
      <c r="B86" s="54"/>
      <c r="C86" s="54"/>
      <c r="D86" s="57"/>
      <c r="E86" s="55"/>
      <c r="F86" s="55"/>
      <c r="H86" s="55"/>
      <c r="I86" s="55"/>
      <c r="J86" s="55"/>
      <c r="K86" s="55"/>
      <c r="L86" s="56"/>
      <c r="M86" s="56"/>
      <c r="N86" s="56"/>
      <c r="O86" s="56"/>
      <c r="P86" s="56"/>
      <c r="Q86" s="56"/>
      <c r="R86" s="56"/>
      <c r="S86" s="56"/>
      <c r="T86" s="56"/>
      <c r="U86" s="56"/>
      <c r="V86" s="56"/>
      <c r="W86" s="56"/>
      <c r="X86" s="56"/>
      <c r="Y86" s="56"/>
      <c r="Z86" s="56"/>
      <c r="AA86" s="56"/>
      <c r="AB86" s="35"/>
      <c r="AC86" s="35"/>
      <c r="AD86" s="35"/>
      <c r="AE86" s="56"/>
      <c r="AF86" s="56"/>
      <c r="AG86" s="35"/>
      <c r="AH86" s="35"/>
      <c r="AI86" s="35"/>
      <c r="AJ86" s="49"/>
      <c r="AK86" s="49"/>
      <c r="AL86" s="49"/>
      <c r="AM86" s="49"/>
      <c r="AN86" s="49"/>
      <c r="AO86" s="49"/>
      <c r="AP86" s="49"/>
      <c r="AQ86" s="49"/>
      <c r="AR86" s="49"/>
    </row>
    <row r="87" spans="1:44" x14ac:dyDescent="0.25">
      <c r="A87" s="53"/>
      <c r="B87" s="54"/>
      <c r="C87" s="54"/>
      <c r="D87" s="57"/>
      <c r="E87" s="55"/>
      <c r="F87" s="55"/>
      <c r="H87" s="55"/>
      <c r="I87" s="55"/>
      <c r="J87" s="55"/>
      <c r="K87" s="55"/>
      <c r="L87" s="56"/>
      <c r="M87" s="56"/>
      <c r="N87" s="56"/>
      <c r="O87" s="56"/>
      <c r="P87" s="56"/>
      <c r="Q87" s="56"/>
      <c r="R87" s="56"/>
      <c r="S87" s="56"/>
      <c r="T87" s="56"/>
      <c r="U87" s="56"/>
      <c r="V87" s="56"/>
      <c r="W87" s="56"/>
      <c r="X87" s="56"/>
      <c r="Y87" s="56"/>
      <c r="Z87" s="56"/>
      <c r="AA87" s="56"/>
      <c r="AB87" s="35"/>
      <c r="AC87" s="35"/>
      <c r="AD87" s="35"/>
      <c r="AE87" s="56"/>
      <c r="AF87" s="56"/>
      <c r="AG87" s="35"/>
      <c r="AH87" s="35"/>
      <c r="AI87" s="35"/>
      <c r="AJ87" s="49"/>
      <c r="AK87" s="49"/>
      <c r="AL87" s="49"/>
      <c r="AM87" s="49"/>
      <c r="AN87" s="49"/>
      <c r="AO87" s="49"/>
      <c r="AP87" s="49"/>
      <c r="AQ87" s="49"/>
      <c r="AR87" s="49"/>
    </row>
    <row r="88" spans="1:44" x14ac:dyDescent="0.25">
      <c r="A88" s="53"/>
      <c r="B88" s="54"/>
      <c r="C88" s="54"/>
      <c r="D88" s="57"/>
      <c r="E88" s="55"/>
      <c r="F88" s="55"/>
      <c r="H88" s="55"/>
      <c r="I88" s="55"/>
      <c r="J88" s="55"/>
      <c r="K88" s="55"/>
      <c r="L88" s="56"/>
      <c r="M88" s="56"/>
      <c r="N88" s="56"/>
      <c r="O88" s="56"/>
      <c r="P88" s="56"/>
      <c r="Q88" s="56"/>
      <c r="R88" s="56"/>
      <c r="S88" s="56"/>
      <c r="T88" s="56"/>
      <c r="U88" s="56"/>
      <c r="V88" s="56"/>
      <c r="W88" s="56"/>
      <c r="X88" s="56"/>
      <c r="Y88" s="56"/>
      <c r="Z88" s="56"/>
      <c r="AA88" s="56"/>
      <c r="AB88" s="35"/>
      <c r="AC88" s="35"/>
      <c r="AD88" s="35"/>
      <c r="AE88" s="56"/>
      <c r="AF88" s="56"/>
      <c r="AG88" s="35"/>
      <c r="AH88" s="35"/>
      <c r="AI88" s="35"/>
      <c r="AJ88" s="49"/>
      <c r="AK88" s="49"/>
      <c r="AL88" s="49"/>
      <c r="AM88" s="49"/>
      <c r="AN88" s="49"/>
      <c r="AO88" s="49"/>
      <c r="AP88" s="49"/>
      <c r="AQ88" s="49"/>
      <c r="AR88" s="49"/>
    </row>
    <row r="89" spans="1:44" x14ac:dyDescent="0.25">
      <c r="A89" s="53"/>
      <c r="B89" s="54"/>
      <c r="C89" s="54"/>
      <c r="D89" s="57"/>
      <c r="E89" s="55"/>
      <c r="F89" s="55"/>
      <c r="H89" s="55"/>
      <c r="I89" s="55"/>
      <c r="J89" s="55"/>
      <c r="K89" s="55"/>
      <c r="L89" s="56"/>
      <c r="M89" s="56"/>
      <c r="N89" s="56"/>
      <c r="O89" s="56"/>
      <c r="P89" s="56"/>
      <c r="Q89" s="56"/>
      <c r="R89" s="56"/>
      <c r="S89" s="56"/>
      <c r="T89" s="56"/>
      <c r="U89" s="56"/>
      <c r="V89" s="56"/>
      <c r="W89" s="56"/>
      <c r="X89" s="56"/>
      <c r="Y89" s="56"/>
      <c r="Z89" s="56"/>
      <c r="AA89" s="56"/>
      <c r="AB89" s="35"/>
      <c r="AC89" s="35"/>
      <c r="AD89" s="35"/>
      <c r="AE89" s="56"/>
      <c r="AF89" s="56"/>
      <c r="AG89" s="35"/>
      <c r="AH89" s="35"/>
      <c r="AI89" s="35"/>
      <c r="AJ89" s="49"/>
      <c r="AK89" s="49"/>
      <c r="AL89" s="49"/>
      <c r="AM89" s="49"/>
      <c r="AN89" s="49"/>
      <c r="AO89" s="49"/>
      <c r="AP89" s="49"/>
      <c r="AQ89" s="49"/>
      <c r="AR89" s="49"/>
    </row>
    <row r="90" spans="1:44" x14ac:dyDescent="0.25">
      <c r="A90" s="53"/>
      <c r="B90" s="54"/>
      <c r="C90" s="54"/>
      <c r="D90" s="57"/>
      <c r="E90" s="55"/>
      <c r="F90" s="55"/>
      <c r="H90" s="55"/>
      <c r="I90" s="55"/>
      <c r="J90" s="55"/>
      <c r="K90" s="55"/>
      <c r="L90" s="56"/>
      <c r="M90" s="56"/>
      <c r="N90" s="56"/>
      <c r="O90" s="56"/>
      <c r="P90" s="56"/>
      <c r="Q90" s="56"/>
      <c r="R90" s="56"/>
      <c r="S90" s="56"/>
      <c r="T90" s="56"/>
      <c r="U90" s="56"/>
      <c r="V90" s="56"/>
      <c r="W90" s="56"/>
      <c r="X90" s="56"/>
      <c r="Y90" s="56"/>
      <c r="Z90" s="56"/>
      <c r="AA90" s="56"/>
      <c r="AB90" s="35"/>
      <c r="AC90" s="35"/>
      <c r="AD90" s="35"/>
      <c r="AE90" s="56"/>
      <c r="AF90" s="56"/>
      <c r="AG90" s="35"/>
      <c r="AH90" s="35"/>
      <c r="AI90" s="35"/>
      <c r="AJ90" s="49"/>
      <c r="AK90" s="49"/>
      <c r="AL90" s="49"/>
      <c r="AM90" s="49"/>
      <c r="AN90" s="49"/>
      <c r="AO90" s="49"/>
      <c r="AP90" s="49"/>
      <c r="AQ90" s="49"/>
      <c r="AR90" s="49"/>
    </row>
    <row r="91" spans="1:44" x14ac:dyDescent="0.25">
      <c r="A91" s="53"/>
      <c r="B91" s="54"/>
      <c r="C91" s="54"/>
      <c r="D91" s="57"/>
      <c r="E91" s="55"/>
      <c r="F91" s="55"/>
      <c r="H91" s="55"/>
      <c r="I91" s="55"/>
      <c r="J91" s="55"/>
      <c r="K91" s="55"/>
      <c r="L91" s="56"/>
      <c r="M91" s="56"/>
      <c r="N91" s="56"/>
      <c r="O91" s="56"/>
      <c r="P91" s="56"/>
      <c r="Q91" s="56"/>
      <c r="R91" s="56"/>
      <c r="S91" s="56"/>
      <c r="T91" s="56"/>
      <c r="U91" s="56"/>
      <c r="V91" s="56"/>
      <c r="W91" s="56"/>
      <c r="X91" s="56"/>
      <c r="Y91" s="56"/>
      <c r="Z91" s="56"/>
      <c r="AA91" s="56"/>
      <c r="AB91" s="35"/>
      <c r="AC91" s="35"/>
      <c r="AD91" s="35"/>
      <c r="AE91" s="56"/>
      <c r="AF91" s="56"/>
      <c r="AG91" s="35"/>
      <c r="AH91" s="35"/>
      <c r="AI91" s="35"/>
      <c r="AJ91" s="49"/>
      <c r="AK91" s="49"/>
      <c r="AL91" s="49"/>
      <c r="AM91" s="49"/>
      <c r="AN91" s="49"/>
      <c r="AO91" s="49"/>
      <c r="AP91" s="49"/>
      <c r="AQ91" s="49"/>
      <c r="AR91" s="49"/>
    </row>
    <row r="92" spans="1:44" x14ac:dyDescent="0.25">
      <c r="A92" s="53"/>
      <c r="B92" s="54"/>
      <c r="C92" s="54"/>
      <c r="D92" s="57"/>
      <c r="E92" s="55"/>
      <c r="F92" s="55"/>
      <c r="H92" s="55"/>
      <c r="I92" s="55"/>
      <c r="J92" s="55"/>
      <c r="K92" s="55"/>
      <c r="L92" s="56"/>
      <c r="M92" s="56"/>
      <c r="N92" s="56"/>
      <c r="O92" s="56"/>
      <c r="P92" s="56"/>
      <c r="Q92" s="56"/>
      <c r="R92" s="56"/>
      <c r="S92" s="56"/>
      <c r="T92" s="56"/>
      <c r="U92" s="56"/>
      <c r="V92" s="56"/>
      <c r="W92" s="56"/>
      <c r="X92" s="56"/>
      <c r="Y92" s="56"/>
      <c r="Z92" s="56"/>
      <c r="AA92" s="56"/>
      <c r="AB92" s="35"/>
      <c r="AC92" s="35"/>
      <c r="AD92" s="35"/>
      <c r="AE92" s="56"/>
      <c r="AF92" s="56"/>
      <c r="AG92" s="35"/>
      <c r="AH92" s="35"/>
      <c r="AI92" s="35"/>
      <c r="AJ92" s="49"/>
      <c r="AK92" s="49"/>
      <c r="AL92" s="49"/>
      <c r="AM92" s="49"/>
      <c r="AN92" s="49"/>
      <c r="AO92" s="49"/>
      <c r="AP92" s="49"/>
      <c r="AQ92" s="49"/>
      <c r="AR92" s="49"/>
    </row>
    <row r="93" spans="1:44" x14ac:dyDescent="0.25">
      <c r="A93" s="53"/>
      <c r="B93" s="54"/>
      <c r="C93" s="54"/>
      <c r="D93" s="57"/>
      <c r="E93" s="55"/>
      <c r="F93" s="55"/>
      <c r="H93" s="55"/>
      <c r="I93" s="55"/>
      <c r="J93" s="55"/>
      <c r="K93" s="55"/>
      <c r="L93" s="56"/>
      <c r="M93" s="56"/>
      <c r="N93" s="56"/>
      <c r="O93" s="56"/>
      <c r="P93" s="56"/>
      <c r="Q93" s="56"/>
      <c r="R93" s="56"/>
      <c r="S93" s="56"/>
      <c r="T93" s="56"/>
      <c r="U93" s="56"/>
      <c r="V93" s="56"/>
      <c r="W93" s="56"/>
      <c r="X93" s="56"/>
      <c r="Y93" s="56"/>
      <c r="Z93" s="56"/>
      <c r="AA93" s="56"/>
      <c r="AB93" s="35"/>
      <c r="AC93" s="35"/>
      <c r="AD93" s="35"/>
      <c r="AE93" s="56"/>
      <c r="AF93" s="56"/>
      <c r="AG93" s="35"/>
      <c r="AH93" s="35"/>
      <c r="AI93" s="35"/>
      <c r="AJ93" s="49"/>
      <c r="AK93" s="49"/>
      <c r="AL93" s="49"/>
      <c r="AM93" s="49"/>
      <c r="AN93" s="49"/>
      <c r="AO93" s="49"/>
      <c r="AP93" s="49"/>
      <c r="AQ93" s="49"/>
      <c r="AR93" s="49"/>
    </row>
    <row r="94" spans="1:44" x14ac:dyDescent="0.25">
      <c r="A94" s="53"/>
      <c r="B94" s="54"/>
      <c r="C94" s="54"/>
      <c r="D94" s="57"/>
      <c r="E94" s="55"/>
      <c r="F94" s="55"/>
      <c r="H94" s="55"/>
      <c r="I94" s="55"/>
      <c r="J94" s="55"/>
      <c r="K94" s="55"/>
      <c r="L94" s="56"/>
      <c r="M94" s="56"/>
      <c r="N94" s="56"/>
      <c r="O94" s="56"/>
      <c r="P94" s="56"/>
      <c r="Q94" s="56"/>
      <c r="R94" s="56"/>
      <c r="S94" s="56"/>
      <c r="T94" s="56"/>
      <c r="U94" s="56"/>
      <c r="V94" s="56"/>
      <c r="W94" s="56"/>
      <c r="X94" s="56"/>
      <c r="Y94" s="56"/>
      <c r="Z94" s="56"/>
      <c r="AA94" s="56"/>
      <c r="AB94" s="35"/>
      <c r="AC94" s="35"/>
      <c r="AD94" s="35"/>
      <c r="AE94" s="56"/>
      <c r="AF94" s="56"/>
      <c r="AG94" s="35"/>
      <c r="AH94" s="35"/>
      <c r="AI94" s="35"/>
      <c r="AJ94" s="49"/>
      <c r="AK94" s="49"/>
      <c r="AL94" s="49"/>
      <c r="AM94" s="49"/>
      <c r="AN94" s="49"/>
      <c r="AO94" s="49"/>
      <c r="AP94" s="49"/>
      <c r="AQ94" s="49"/>
      <c r="AR94" s="49"/>
    </row>
    <row r="95" spans="1:44" x14ac:dyDescent="0.25">
      <c r="A95" s="53"/>
      <c r="B95" s="54"/>
      <c r="C95" s="54"/>
      <c r="D95" s="57"/>
      <c r="E95" s="55"/>
      <c r="F95" s="55"/>
      <c r="H95" s="55"/>
      <c r="I95" s="55"/>
      <c r="J95" s="55"/>
      <c r="K95" s="55"/>
      <c r="L95" s="56"/>
      <c r="M95" s="56"/>
      <c r="N95" s="56"/>
      <c r="O95" s="56"/>
      <c r="P95" s="56"/>
      <c r="Q95" s="56"/>
      <c r="R95" s="56"/>
      <c r="S95" s="56"/>
      <c r="T95" s="56"/>
      <c r="U95" s="56"/>
      <c r="V95" s="56"/>
      <c r="W95" s="56"/>
      <c r="X95" s="56"/>
      <c r="Y95" s="56"/>
      <c r="Z95" s="56"/>
      <c r="AA95" s="56"/>
      <c r="AB95" s="35"/>
      <c r="AC95" s="35"/>
      <c r="AD95" s="35"/>
      <c r="AE95" s="56"/>
      <c r="AF95" s="56"/>
      <c r="AG95" s="35"/>
      <c r="AH95" s="35"/>
      <c r="AI95" s="35"/>
      <c r="AJ95" s="49"/>
      <c r="AK95" s="49"/>
      <c r="AL95" s="49"/>
      <c r="AM95" s="49"/>
      <c r="AN95" s="49"/>
      <c r="AO95" s="49"/>
      <c r="AP95" s="49"/>
      <c r="AQ95" s="49"/>
      <c r="AR95" s="49"/>
    </row>
    <row r="96" spans="1:44" x14ac:dyDescent="0.25">
      <c r="A96" s="53"/>
      <c r="B96" s="54"/>
      <c r="C96" s="54"/>
      <c r="D96" s="57"/>
      <c r="E96" s="55"/>
      <c r="F96" s="55"/>
      <c r="H96" s="55"/>
      <c r="I96" s="55"/>
      <c r="J96" s="55"/>
      <c r="K96" s="55"/>
      <c r="L96" s="56"/>
      <c r="M96" s="56"/>
      <c r="N96" s="56"/>
      <c r="O96" s="56"/>
      <c r="P96" s="56"/>
      <c r="Q96" s="56"/>
      <c r="R96" s="56"/>
      <c r="S96" s="56"/>
      <c r="T96" s="56"/>
      <c r="U96" s="56"/>
      <c r="V96" s="56"/>
      <c r="W96" s="56"/>
      <c r="X96" s="56"/>
      <c r="Y96" s="56"/>
      <c r="Z96" s="56"/>
      <c r="AA96" s="56"/>
      <c r="AB96" s="35"/>
      <c r="AC96" s="35"/>
      <c r="AD96" s="35"/>
      <c r="AE96" s="56"/>
      <c r="AF96" s="56"/>
      <c r="AG96" s="35"/>
      <c r="AH96" s="35"/>
      <c r="AI96" s="35"/>
      <c r="AJ96" s="49"/>
      <c r="AK96" s="49"/>
      <c r="AL96" s="49"/>
      <c r="AM96" s="49"/>
      <c r="AN96" s="49"/>
      <c r="AO96" s="49"/>
      <c r="AP96" s="49"/>
      <c r="AQ96" s="49"/>
      <c r="AR96" s="49"/>
    </row>
    <row r="97" spans="1:45" x14ac:dyDescent="0.25">
      <c r="A97" s="53"/>
      <c r="B97" s="54"/>
      <c r="C97" s="54"/>
      <c r="D97" s="57"/>
      <c r="E97" s="55"/>
      <c r="F97" s="55"/>
      <c r="H97" s="55"/>
      <c r="I97" s="55"/>
      <c r="J97" s="55"/>
      <c r="K97" s="55"/>
      <c r="L97" s="56"/>
      <c r="M97" s="56"/>
      <c r="N97" s="56"/>
      <c r="O97" s="56"/>
      <c r="P97" s="56"/>
      <c r="Q97" s="56"/>
      <c r="R97" s="56"/>
      <c r="S97" s="56"/>
      <c r="T97" s="56"/>
      <c r="U97" s="56"/>
      <c r="V97" s="56"/>
      <c r="W97" s="56"/>
      <c r="X97" s="56"/>
      <c r="Y97" s="56"/>
      <c r="Z97" s="56"/>
      <c r="AA97" s="56"/>
      <c r="AB97" s="35"/>
      <c r="AC97" s="35"/>
      <c r="AD97" s="35"/>
      <c r="AE97" s="56"/>
      <c r="AF97" s="56"/>
      <c r="AG97" s="35"/>
      <c r="AH97" s="35"/>
      <c r="AI97" s="35"/>
      <c r="AJ97" s="49"/>
      <c r="AK97" s="49"/>
      <c r="AL97" s="49"/>
      <c r="AM97" s="49"/>
      <c r="AN97" s="49"/>
      <c r="AO97" s="49"/>
      <c r="AP97" s="49"/>
      <c r="AQ97" s="49"/>
      <c r="AR97" s="49"/>
    </row>
    <row r="98" spans="1:45" x14ac:dyDescent="0.25">
      <c r="A98" s="53"/>
      <c r="B98" s="54"/>
      <c r="C98" s="54"/>
      <c r="D98" s="57"/>
      <c r="E98" s="55"/>
      <c r="F98" s="55"/>
      <c r="H98" s="55"/>
      <c r="I98" s="55"/>
      <c r="J98" s="55"/>
      <c r="K98" s="55"/>
      <c r="L98" s="56"/>
      <c r="M98" s="56"/>
      <c r="N98" s="56"/>
      <c r="O98" s="56"/>
      <c r="P98" s="56"/>
      <c r="Q98" s="56"/>
      <c r="R98" s="56"/>
      <c r="S98" s="56"/>
      <c r="T98" s="56"/>
      <c r="U98" s="56"/>
      <c r="V98" s="56"/>
      <c r="W98" s="56"/>
      <c r="X98" s="56"/>
      <c r="Y98" s="56"/>
      <c r="Z98" s="56"/>
      <c r="AA98" s="56"/>
      <c r="AB98" s="35"/>
      <c r="AC98" s="35"/>
      <c r="AD98" s="35"/>
      <c r="AE98" s="56"/>
      <c r="AF98" s="56"/>
      <c r="AG98" s="35"/>
      <c r="AH98" s="35"/>
      <c r="AI98" s="35"/>
      <c r="AJ98" s="49"/>
      <c r="AK98" s="49"/>
      <c r="AL98" s="49"/>
      <c r="AM98" s="49"/>
      <c r="AN98" s="49"/>
      <c r="AO98" s="49"/>
      <c r="AP98" s="49"/>
      <c r="AQ98" s="49"/>
      <c r="AR98" s="49"/>
    </row>
    <row r="99" spans="1:45" x14ac:dyDescent="0.25">
      <c r="A99" s="53"/>
      <c r="B99" s="54"/>
      <c r="C99" s="54"/>
      <c r="D99" s="57"/>
      <c r="E99" s="55"/>
      <c r="F99" s="55"/>
      <c r="H99" s="55"/>
      <c r="I99" s="55"/>
      <c r="J99" s="55"/>
      <c r="K99" s="55"/>
      <c r="L99" s="56"/>
      <c r="M99" s="56"/>
      <c r="N99" s="56"/>
      <c r="O99" s="56"/>
      <c r="P99" s="56"/>
      <c r="Q99" s="56"/>
      <c r="R99" s="56"/>
      <c r="S99" s="56"/>
      <c r="T99" s="56"/>
      <c r="U99" s="56"/>
      <c r="V99" s="56"/>
      <c r="W99" s="56"/>
      <c r="X99" s="56"/>
      <c r="Y99" s="56"/>
      <c r="Z99" s="56"/>
      <c r="AA99" s="56"/>
      <c r="AB99" s="35"/>
      <c r="AC99" s="35"/>
      <c r="AD99" s="35"/>
      <c r="AE99" s="56"/>
      <c r="AF99" s="56"/>
      <c r="AG99" s="35"/>
      <c r="AH99" s="35"/>
      <c r="AI99" s="35"/>
      <c r="AJ99" s="49"/>
      <c r="AK99" s="49"/>
      <c r="AL99" s="49"/>
      <c r="AM99" s="49"/>
      <c r="AN99" s="49"/>
      <c r="AO99" s="49"/>
      <c r="AP99" s="49"/>
      <c r="AQ99" s="49"/>
      <c r="AR99" s="49"/>
    </row>
    <row r="100" spans="1:45" x14ac:dyDescent="0.25">
      <c r="A100" s="53"/>
      <c r="B100" s="54"/>
      <c r="C100" s="54"/>
      <c r="D100" s="57"/>
      <c r="E100" s="55"/>
      <c r="F100" s="55"/>
      <c r="H100" s="55"/>
      <c r="I100" s="55"/>
      <c r="J100" s="55"/>
      <c r="K100" s="55"/>
      <c r="L100" s="56"/>
      <c r="M100" s="56"/>
      <c r="N100" s="56"/>
      <c r="O100" s="56"/>
      <c r="P100" s="56"/>
      <c r="Q100" s="56"/>
      <c r="R100" s="56"/>
      <c r="S100" s="56"/>
      <c r="T100" s="56"/>
      <c r="U100" s="56"/>
      <c r="V100" s="56"/>
      <c r="W100" s="56"/>
      <c r="X100" s="56"/>
      <c r="Y100" s="56"/>
      <c r="Z100" s="56"/>
      <c r="AA100" s="56"/>
      <c r="AB100" s="35"/>
      <c r="AC100" s="35"/>
      <c r="AD100" s="35"/>
      <c r="AE100" s="56"/>
      <c r="AF100" s="56"/>
      <c r="AG100" s="35"/>
      <c r="AH100" s="35"/>
      <c r="AI100" s="35"/>
      <c r="AJ100" s="49"/>
      <c r="AK100" s="49"/>
      <c r="AL100" s="49"/>
      <c r="AM100" s="49"/>
      <c r="AN100" s="49"/>
      <c r="AO100" s="49"/>
      <c r="AP100" s="49"/>
      <c r="AQ100" s="49"/>
      <c r="AR100" s="49"/>
    </row>
    <row r="101" spans="1:45" x14ac:dyDescent="0.25">
      <c r="A101" s="53"/>
      <c r="B101" s="54"/>
      <c r="C101" s="54"/>
      <c r="D101" s="57"/>
      <c r="E101" s="55"/>
      <c r="F101" s="55"/>
      <c r="H101" s="55"/>
      <c r="I101" s="55"/>
      <c r="J101" s="55"/>
      <c r="K101" s="55"/>
      <c r="L101" s="56"/>
      <c r="M101" s="56"/>
      <c r="N101" s="56"/>
      <c r="O101" s="56"/>
      <c r="P101" s="56"/>
      <c r="Q101" s="56"/>
      <c r="R101" s="56"/>
      <c r="S101" s="56"/>
      <c r="T101" s="56"/>
      <c r="U101" s="56"/>
      <c r="V101" s="56"/>
      <c r="W101" s="56"/>
      <c r="X101" s="56"/>
      <c r="Y101" s="56"/>
      <c r="Z101" s="56"/>
      <c r="AA101" s="56"/>
      <c r="AB101" s="35"/>
      <c r="AC101" s="35"/>
      <c r="AD101" s="35"/>
      <c r="AE101" s="56"/>
      <c r="AF101" s="56"/>
      <c r="AG101" s="35"/>
      <c r="AH101" s="35"/>
      <c r="AI101" s="35"/>
      <c r="AJ101" s="49"/>
      <c r="AK101" s="49"/>
      <c r="AL101" s="49"/>
      <c r="AM101" s="49"/>
      <c r="AN101" s="49"/>
      <c r="AO101" s="49"/>
      <c r="AP101" s="49"/>
      <c r="AQ101" s="49"/>
      <c r="AR101" s="49"/>
    </row>
    <row r="102" spans="1:45" x14ac:dyDescent="0.25">
      <c r="C102" s="59"/>
      <c r="D102" s="60"/>
      <c r="E102" s="61"/>
      <c r="F102" s="61"/>
      <c r="H102" s="61"/>
      <c r="I102" s="61"/>
      <c r="J102" s="61"/>
      <c r="K102" s="61"/>
      <c r="L102" s="62"/>
      <c r="M102" s="62"/>
      <c r="N102" s="62"/>
      <c r="O102" s="62"/>
      <c r="P102" s="62"/>
      <c r="Q102" s="62"/>
      <c r="R102" s="62"/>
      <c r="S102" s="62"/>
      <c r="T102" s="62"/>
      <c r="U102" s="62"/>
      <c r="V102" s="62"/>
      <c r="W102" s="62"/>
      <c r="X102" s="62"/>
      <c r="Y102" s="62"/>
      <c r="Z102" s="62"/>
      <c r="AA102" s="62"/>
      <c r="AB102" s="36"/>
      <c r="AC102" s="36"/>
      <c r="AD102" s="36"/>
      <c r="AE102" s="62"/>
      <c r="AF102" s="62"/>
      <c r="AG102" s="36"/>
      <c r="AH102" s="36"/>
      <c r="AI102" s="36"/>
      <c r="AJ102" s="49"/>
      <c r="AK102" s="49"/>
      <c r="AL102" s="49"/>
      <c r="AM102" s="49"/>
      <c r="AN102" s="49"/>
      <c r="AO102" s="49"/>
      <c r="AP102" s="49"/>
      <c r="AQ102" s="49"/>
      <c r="AR102" s="49"/>
    </row>
    <row r="103" spans="1:45" x14ac:dyDescent="0.25">
      <c r="C103" s="59"/>
      <c r="D103" s="60"/>
      <c r="E103" s="61"/>
      <c r="F103" s="61"/>
      <c r="H103" s="61"/>
      <c r="I103" s="61"/>
      <c r="J103" s="61"/>
      <c r="K103" s="61"/>
      <c r="L103" s="62"/>
      <c r="M103" s="62"/>
      <c r="N103" s="62"/>
      <c r="O103" s="62"/>
      <c r="P103" s="62"/>
      <c r="Q103" s="62"/>
      <c r="R103" s="62"/>
      <c r="S103" s="62"/>
      <c r="T103" s="62"/>
      <c r="U103" s="62"/>
      <c r="V103" s="62"/>
      <c r="W103" s="62"/>
      <c r="X103" s="62"/>
      <c r="Y103" s="62"/>
      <c r="Z103" s="62"/>
      <c r="AA103" s="62"/>
      <c r="AB103" s="36"/>
      <c r="AC103" s="36"/>
      <c r="AD103" s="36"/>
      <c r="AE103" s="62"/>
      <c r="AF103" s="62"/>
      <c r="AG103" s="36"/>
      <c r="AH103" s="36"/>
      <c r="AI103" s="36"/>
      <c r="AJ103" s="49"/>
      <c r="AK103" s="49"/>
      <c r="AL103" s="49"/>
      <c r="AM103" s="49"/>
      <c r="AN103" s="49"/>
      <c r="AO103" s="49"/>
      <c r="AP103" s="49"/>
      <c r="AQ103" s="49"/>
      <c r="AR103" s="49"/>
    </row>
    <row r="104" spans="1:45" x14ac:dyDescent="0.25">
      <c r="C104" s="59"/>
      <c r="D104" s="60"/>
      <c r="E104" s="61"/>
      <c r="F104" s="61"/>
      <c r="H104" s="61"/>
      <c r="I104" s="61"/>
      <c r="J104" s="61"/>
      <c r="K104" s="61"/>
      <c r="L104" s="62"/>
      <c r="M104" s="62"/>
      <c r="N104" s="62"/>
      <c r="O104" s="62"/>
      <c r="P104" s="62"/>
      <c r="Q104" s="62"/>
      <c r="R104" s="62"/>
      <c r="S104" s="62"/>
      <c r="T104" s="62"/>
      <c r="U104" s="62"/>
      <c r="V104" s="62"/>
      <c r="W104" s="62"/>
      <c r="X104" s="62"/>
      <c r="Y104" s="62"/>
      <c r="Z104" s="62"/>
      <c r="AA104" s="62"/>
      <c r="AB104" s="36"/>
      <c r="AC104" s="36"/>
      <c r="AD104" s="36"/>
      <c r="AE104" s="62"/>
      <c r="AF104" s="62"/>
      <c r="AG104" s="36"/>
      <c r="AH104" s="36"/>
      <c r="AI104" s="36"/>
      <c r="AJ104" s="49"/>
      <c r="AK104" s="49"/>
      <c r="AL104" s="49"/>
      <c r="AM104" s="49"/>
      <c r="AN104" s="49"/>
      <c r="AO104" s="49"/>
      <c r="AP104" s="49"/>
      <c r="AQ104" s="49"/>
      <c r="AR104" s="49"/>
    </row>
    <row r="105" spans="1:45" x14ac:dyDescent="0.25">
      <c r="C105" s="59"/>
      <c r="D105" s="60"/>
      <c r="E105" s="61"/>
      <c r="F105" s="61"/>
      <c r="H105" s="61"/>
      <c r="I105" s="61"/>
      <c r="J105" s="61"/>
      <c r="K105" s="61"/>
      <c r="L105" s="62"/>
      <c r="M105" s="62"/>
      <c r="N105" s="62"/>
      <c r="O105" s="62"/>
      <c r="P105" s="62"/>
      <c r="Q105" s="62"/>
      <c r="R105" s="62"/>
      <c r="S105" s="62"/>
      <c r="T105" s="62"/>
      <c r="U105" s="62"/>
      <c r="V105" s="62"/>
      <c r="W105" s="62"/>
      <c r="X105" s="62"/>
      <c r="Y105" s="62"/>
      <c r="Z105" s="62"/>
      <c r="AA105" s="62"/>
      <c r="AB105" s="36"/>
      <c r="AC105" s="36"/>
      <c r="AD105" s="36"/>
      <c r="AE105" s="62"/>
      <c r="AF105" s="62"/>
      <c r="AG105" s="36"/>
      <c r="AH105" s="36"/>
      <c r="AI105" s="36"/>
      <c r="AJ105" s="49"/>
      <c r="AK105" s="49"/>
      <c r="AL105" s="49"/>
      <c r="AM105" s="49"/>
      <c r="AN105" s="49"/>
      <c r="AO105" s="49"/>
      <c r="AP105" s="49"/>
      <c r="AQ105" s="49"/>
      <c r="AR105" s="49"/>
    </row>
    <row r="106" spans="1:45" x14ac:dyDescent="0.25">
      <c r="C106" s="59"/>
      <c r="D106" s="60"/>
      <c r="O106" s="61"/>
      <c r="P106" s="61"/>
      <c r="Q106" s="62"/>
      <c r="R106" s="62"/>
      <c r="S106" s="62"/>
      <c r="T106" s="62"/>
      <c r="U106" s="62"/>
      <c r="V106" s="62"/>
      <c r="W106" s="62"/>
      <c r="X106" s="62"/>
      <c r="Y106" s="62"/>
      <c r="Z106" s="62"/>
      <c r="AA106" s="62"/>
      <c r="AB106" s="62"/>
      <c r="AH106" s="62"/>
      <c r="AI106" s="62"/>
      <c r="AJ106" s="36"/>
      <c r="AK106" s="36"/>
      <c r="AL106" s="62"/>
      <c r="AM106" s="36"/>
      <c r="AN106" s="62"/>
      <c r="AO106" s="36"/>
      <c r="AP106" s="36"/>
      <c r="AQ106" s="36"/>
      <c r="AR106" s="46"/>
      <c r="AS106" s="61"/>
    </row>
  </sheetData>
  <sheetProtection sheet="1" objects="1" scenarios="1" autoFilter="0"/>
  <mergeCells count="12">
    <mergeCell ref="F1:F2"/>
    <mergeCell ref="AF1:AF2"/>
    <mergeCell ref="K2:L2"/>
    <mergeCell ref="M2:N2"/>
    <mergeCell ref="O2:P2"/>
    <mergeCell ref="Q2:R2"/>
    <mergeCell ref="S2:T2"/>
    <mergeCell ref="U2:V2"/>
    <mergeCell ref="W2:X2"/>
    <mergeCell ref="Y2:Z2"/>
    <mergeCell ref="I2:J2"/>
    <mergeCell ref="I1:Z1"/>
  </mergeCells>
  <phoneticPr fontId="1" type="noConversion"/>
  <pageMargins left="0.7" right="0.7" top="0.75" bottom="0.75" header="0.3" footer="0.3"/>
  <pageSetup paperSize="9" orientation="portrait" verticalDpi="0" r:id="rId1"/>
  <legacyDrawing r:id="rId2"/>
  <tableParts count="1">
    <tablePart r:id="rId3"/>
  </tableParts>
  <extLst>
    <ext xmlns:x14="http://schemas.microsoft.com/office/spreadsheetml/2009/9/main" uri="{CCE6A557-97BC-4b89-ADB6-D9C93CAAB3DF}">
      <x14:dataValidations xmlns:xm="http://schemas.microsoft.com/office/excel/2006/main" count="3">
        <x14:dataValidation type="list" allowBlank="1" showInputMessage="1" showErrorMessage="1" xr:uid="{D86A4DE7-B4C3-406E-821C-7430FDE4DC32}">
          <x14:formula1>
            <xm:f>Ohrožení!$A$3:$A$7</xm:f>
          </x14:formula1>
          <xm:sqref>AJ106:AJ1048576 AB4:AB85</xm:sqref>
        </x14:dataValidation>
        <x14:dataValidation type="list" allowBlank="1" showInputMessage="1" showErrorMessage="1" xr:uid="{7C34882A-1E91-484E-9315-6D3C33AF0999}">
          <x14:formula1>
            <xm:f>Nepůvodnost!$A$3:$A$7</xm:f>
          </x14:formula1>
          <xm:sqref>AG4:AG85</xm:sqref>
        </x14:dataValidation>
        <x14:dataValidation type="list" allowBlank="1" showInputMessage="1" showErrorMessage="1" xr:uid="{EEAAA4CA-B3BC-4B63-80BA-3CD4FD25EDE6}">
          <x14:formula1>
            <xm:f>Ohrožení!$D$2:$D$6</xm:f>
          </x14:formula1>
          <xm:sqref>AC4:AC85</xm:sqref>
        </x14:dataValidation>
      </x14:dataValidations>
    </ext>
  </extLst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8F64F18-142D-4EB4-93D5-BC44DF32E73A}">
  <dimension ref="A1:C51"/>
  <sheetViews>
    <sheetView topLeftCell="A9" zoomScale="145" zoomScaleNormal="145" workbookViewId="0">
      <selection activeCell="A15" sqref="A15"/>
    </sheetView>
  </sheetViews>
  <sheetFormatPr defaultColWidth="8.85546875" defaultRowHeight="15" x14ac:dyDescent="0.25"/>
  <cols>
    <col min="1" max="1" width="21.28515625" style="1" customWidth="1"/>
    <col min="2" max="2" width="20.28515625" style="1" customWidth="1"/>
    <col min="3" max="3" width="27" style="1" customWidth="1"/>
    <col min="4" max="16384" width="8.85546875" style="1"/>
  </cols>
  <sheetData>
    <row r="1" spans="1:3" s="7" customFormat="1" ht="18.75" x14ac:dyDescent="0.3">
      <c r="A1" s="7" t="s">
        <v>275</v>
      </c>
    </row>
    <row r="2" spans="1:3" x14ac:dyDescent="0.25">
      <c r="A2" s="1" t="s">
        <v>64</v>
      </c>
      <c r="B2" s="1" t="s">
        <v>63</v>
      </c>
      <c r="C2" s="1" t="s">
        <v>276</v>
      </c>
    </row>
    <row r="3" spans="1:3" x14ac:dyDescent="0.25">
      <c r="A3" s="1" t="s">
        <v>116</v>
      </c>
      <c r="B3" s="1" t="s">
        <v>117</v>
      </c>
      <c r="C3" s="1" t="str">
        <f>A3&amp;" - "&amp;B3</f>
        <v>Amaryllidaceae - amarylkovité</v>
      </c>
    </row>
    <row r="4" spans="1:3" x14ac:dyDescent="0.25">
      <c r="A4" s="1" t="s">
        <v>143</v>
      </c>
      <c r="B4" s="1" t="s">
        <v>144</v>
      </c>
      <c r="C4" s="1" t="str">
        <f t="shared" ref="C4:C51" si="0">A4&amp;" - "&amp;B4</f>
        <v>Apiaceae - miříkovité (mrkvovité)</v>
      </c>
    </row>
    <row r="5" spans="1:3" x14ac:dyDescent="0.25">
      <c r="A5" s="1" t="s">
        <v>131</v>
      </c>
      <c r="B5" s="1" t="s">
        <v>132</v>
      </c>
      <c r="C5" s="1" t="str">
        <f t="shared" si="0"/>
        <v>Apocynaceae - toješťovité</v>
      </c>
    </row>
    <row r="6" spans="1:3" x14ac:dyDescent="0.25">
      <c r="A6" s="1" t="s">
        <v>134</v>
      </c>
      <c r="B6" s="1" t="s">
        <v>133</v>
      </c>
      <c r="C6" s="1" t="str">
        <f t="shared" si="0"/>
        <v>Araceae - árónovité</v>
      </c>
    </row>
    <row r="7" spans="1:3" x14ac:dyDescent="0.25">
      <c r="A7" s="1" t="s">
        <v>138</v>
      </c>
      <c r="B7" s="1" t="s">
        <v>137</v>
      </c>
      <c r="C7" s="1" t="str">
        <f t="shared" si="0"/>
        <v>Asparagaceae - chřestovité</v>
      </c>
    </row>
    <row r="8" spans="1:3" x14ac:dyDescent="0.25">
      <c r="A8" s="8" t="s">
        <v>119</v>
      </c>
      <c r="B8" s="1" t="s">
        <v>118</v>
      </c>
      <c r="C8" s="1" t="str">
        <f t="shared" si="0"/>
        <v>Aspleniaceae - sleziníkovité</v>
      </c>
    </row>
    <row r="9" spans="1:3" x14ac:dyDescent="0.25">
      <c r="A9" s="8" t="s">
        <v>136</v>
      </c>
      <c r="B9" s="1" t="s">
        <v>135</v>
      </c>
      <c r="C9" s="1" t="str">
        <f t="shared" si="0"/>
        <v>Asteraceae - hvězdnicovité</v>
      </c>
    </row>
    <row r="10" spans="1:3" x14ac:dyDescent="0.25">
      <c r="A10" s="8" t="s">
        <v>178</v>
      </c>
      <c r="B10" s="1" t="s">
        <v>177</v>
      </c>
      <c r="C10" s="1" t="str">
        <f t="shared" si="0"/>
        <v>Berberidaceae - dřišťálovité</v>
      </c>
    </row>
    <row r="11" spans="1:3" x14ac:dyDescent="0.25">
      <c r="A11" s="8" t="s">
        <v>183</v>
      </c>
      <c r="B11" s="1" t="s">
        <v>182</v>
      </c>
      <c r="C11" s="1" t="str">
        <f t="shared" si="0"/>
        <v>Boraginaceae - brutnákovité</v>
      </c>
    </row>
    <row r="12" spans="1:3" x14ac:dyDescent="0.25">
      <c r="A12" s="8" t="s">
        <v>156</v>
      </c>
      <c r="B12" s="1" t="s">
        <v>157</v>
      </c>
      <c r="C12" s="1" t="str">
        <f t="shared" si="0"/>
        <v>Brassicaceae - brukvovité</v>
      </c>
    </row>
    <row r="13" spans="1:3" x14ac:dyDescent="0.25">
      <c r="A13" s="8" t="s">
        <v>188</v>
      </c>
      <c r="B13" s="1" t="s">
        <v>187</v>
      </c>
      <c r="C13" s="1" t="str">
        <f t="shared" si="0"/>
        <v>Caprifoliaceae - zimolezovité</v>
      </c>
    </row>
    <row r="14" spans="1:3" x14ac:dyDescent="0.25">
      <c r="A14" s="8" t="s">
        <v>205</v>
      </c>
      <c r="B14" s="1" t="s">
        <v>204</v>
      </c>
      <c r="C14" s="1" t="str">
        <f t="shared" si="0"/>
        <v>Caryophyllaceae - hvozdíkovité</v>
      </c>
    </row>
    <row r="15" spans="1:3" x14ac:dyDescent="0.25">
      <c r="A15" s="8" t="s">
        <v>147</v>
      </c>
      <c r="B15" s="1" t="s">
        <v>146</v>
      </c>
      <c r="C15" s="1" t="str">
        <f t="shared" si="0"/>
        <v>Celastraceae - jesencovité</v>
      </c>
    </row>
    <row r="16" spans="1:3" x14ac:dyDescent="0.25">
      <c r="A16" s="8" t="s">
        <v>376</v>
      </c>
      <c r="B16" s="1" t="s">
        <v>377</v>
      </c>
      <c r="C16" s="1" t="str">
        <f>A16&amp;" - "&amp;B16</f>
        <v>Colchicaceae - ocúnovité</v>
      </c>
    </row>
    <row r="17" spans="1:3" x14ac:dyDescent="0.25">
      <c r="A17" s="8" t="s">
        <v>214</v>
      </c>
      <c r="B17" s="1" t="s">
        <v>213</v>
      </c>
      <c r="C17" s="1" t="str">
        <f t="shared" si="0"/>
        <v>Convolvulaceae - svlačcovité</v>
      </c>
    </row>
    <row r="18" spans="1:3" x14ac:dyDescent="0.25">
      <c r="A18" s="8" t="s">
        <v>174</v>
      </c>
      <c r="B18" s="1" t="s">
        <v>173</v>
      </c>
      <c r="C18" s="1" t="str">
        <f t="shared" si="0"/>
        <v>Cornaceae - dřínovité</v>
      </c>
    </row>
    <row r="19" spans="1:3" x14ac:dyDescent="0.25">
      <c r="A19" s="8" t="s">
        <v>185</v>
      </c>
      <c r="B19" s="1" t="s">
        <v>184</v>
      </c>
      <c r="C19" s="1" t="str">
        <f t="shared" si="0"/>
        <v>Dennstaedtiaceae - hasivkovité</v>
      </c>
    </row>
    <row r="20" spans="1:3" x14ac:dyDescent="0.25">
      <c r="A20" s="8" t="s">
        <v>242</v>
      </c>
      <c r="B20" s="1" t="s">
        <v>241</v>
      </c>
      <c r="C20" s="1" t="str">
        <f t="shared" si="0"/>
        <v>Equisetaceae - přesličkovité</v>
      </c>
    </row>
    <row r="21" spans="1:3" x14ac:dyDescent="0.25">
      <c r="A21" s="8" t="s">
        <v>197</v>
      </c>
      <c r="B21" s="1" t="s">
        <v>198</v>
      </c>
      <c r="C21" s="1" t="str">
        <f t="shared" si="0"/>
        <v>Ericaceae - vřesovcovité</v>
      </c>
    </row>
    <row r="22" spans="1:3" x14ac:dyDescent="0.25">
      <c r="A22" s="8" t="s">
        <v>121</v>
      </c>
      <c r="B22" s="1" t="s">
        <v>120</v>
      </c>
      <c r="C22" s="1" t="str">
        <f t="shared" si="0"/>
        <v>Euphorbiaceae - pryšcovité</v>
      </c>
    </row>
    <row r="23" spans="1:3" x14ac:dyDescent="0.25">
      <c r="A23" s="8" t="s">
        <v>159</v>
      </c>
      <c r="B23" s="1" t="s">
        <v>160</v>
      </c>
      <c r="C23" s="1" t="str">
        <f t="shared" si="0"/>
        <v>Fabaceae  - bobovité (vikvovité)</v>
      </c>
    </row>
    <row r="24" spans="1:3" x14ac:dyDescent="0.25">
      <c r="A24" s="8" t="s">
        <v>181</v>
      </c>
      <c r="B24" s="1" t="s">
        <v>180</v>
      </c>
      <c r="C24" s="1" t="str">
        <f t="shared" si="0"/>
        <v>Fumariaceae - zemědýmovité</v>
      </c>
    </row>
    <row r="25" spans="1:3" x14ac:dyDescent="0.25">
      <c r="A25" s="8" t="s">
        <v>200</v>
      </c>
      <c r="B25" s="1" t="s">
        <v>199</v>
      </c>
      <c r="C25" s="1" t="str">
        <f t="shared" si="0"/>
        <v>Gentianaceae - hořcovité</v>
      </c>
    </row>
    <row r="26" spans="1:3" x14ac:dyDescent="0.25">
      <c r="A26" s="9" t="s">
        <v>165</v>
      </c>
      <c r="B26" s="1" t="s">
        <v>164</v>
      </c>
      <c r="C26" s="1" t="str">
        <f t="shared" si="0"/>
        <v>Geraniaceae - kakostovité</v>
      </c>
    </row>
    <row r="27" spans="1:3" x14ac:dyDescent="0.25">
      <c r="A27" s="8" t="s">
        <v>123</v>
      </c>
      <c r="B27" s="1" t="s">
        <v>122</v>
      </c>
      <c r="C27" s="1" t="str">
        <f t="shared" si="0"/>
        <v>Iridaceae - kosatcovité</v>
      </c>
    </row>
    <row r="28" spans="1:3" x14ac:dyDescent="0.25">
      <c r="A28" s="10" t="s">
        <v>151</v>
      </c>
      <c r="B28" s="1" t="s">
        <v>150</v>
      </c>
      <c r="C28" s="1" t="str">
        <f t="shared" si="0"/>
        <v>Lamiaceae - hluchavkovité</v>
      </c>
    </row>
    <row r="29" spans="1:3" x14ac:dyDescent="0.25">
      <c r="A29" s="10" t="s">
        <v>149</v>
      </c>
      <c r="B29" s="1" t="s">
        <v>148</v>
      </c>
      <c r="C29" s="1" t="str">
        <f t="shared" si="0"/>
        <v>Lentibulariaceae - bublinatkovité</v>
      </c>
    </row>
    <row r="30" spans="1:3" x14ac:dyDescent="0.25">
      <c r="A30" s="10" t="s">
        <v>224</v>
      </c>
      <c r="B30" s="1" t="s">
        <v>223</v>
      </c>
      <c r="C30" s="1" t="str">
        <f t="shared" si="0"/>
        <v>Liliaceae - liliovité</v>
      </c>
    </row>
    <row r="31" spans="1:3" x14ac:dyDescent="0.25">
      <c r="A31" s="10" t="s">
        <v>125</v>
      </c>
      <c r="B31" s="1" t="s">
        <v>124</v>
      </c>
      <c r="C31" s="1" t="str">
        <f t="shared" si="0"/>
        <v>Loranthaceae - ochmetovité</v>
      </c>
    </row>
    <row r="32" spans="1:3" x14ac:dyDescent="0.25">
      <c r="A32" s="10" t="s">
        <v>221</v>
      </c>
      <c r="B32" s="1" t="s">
        <v>220</v>
      </c>
      <c r="C32" s="1" t="str">
        <f t="shared" si="0"/>
        <v>Lythraceae - kyprejovité</v>
      </c>
    </row>
    <row r="33" spans="1:3" x14ac:dyDescent="0.25">
      <c r="A33" s="10" t="s">
        <v>248</v>
      </c>
      <c r="B33" s="1" t="s">
        <v>247</v>
      </c>
      <c r="C33" s="1" t="str">
        <f t="shared" si="0"/>
        <v>Melanthiaceae - kýchavicovité</v>
      </c>
    </row>
    <row r="34" spans="1:3" x14ac:dyDescent="0.25">
      <c r="A34" s="10" t="s">
        <v>256</v>
      </c>
      <c r="B34" s="1" t="s">
        <v>255</v>
      </c>
      <c r="C34" s="1" t="str">
        <f t="shared" si="0"/>
        <v>Menyanthaceae - vachtovité</v>
      </c>
    </row>
    <row r="35" spans="1:3" x14ac:dyDescent="0.25">
      <c r="A35" s="10" t="s">
        <v>231</v>
      </c>
      <c r="B35" s="1" t="s">
        <v>230</v>
      </c>
      <c r="C35" s="1" t="str">
        <f t="shared" si="0"/>
        <v>Nymphaeaceae - leknínovité</v>
      </c>
    </row>
    <row r="36" spans="1:3" x14ac:dyDescent="0.25">
      <c r="A36" s="10" t="s">
        <v>203</v>
      </c>
      <c r="B36" s="1" t="s">
        <v>202</v>
      </c>
      <c r="C36" s="1" t="str">
        <f t="shared" si="0"/>
        <v>Onagraceae - pupalkovité</v>
      </c>
    </row>
    <row r="37" spans="1:3" x14ac:dyDescent="0.25">
      <c r="A37" s="8" t="s">
        <v>126</v>
      </c>
      <c r="B37" s="1" t="s">
        <v>306</v>
      </c>
      <c r="C37" s="1" t="str">
        <f t="shared" si="0"/>
        <v>Orchidaceae - vstavačovité (orchideje)</v>
      </c>
    </row>
    <row r="38" spans="1:3" x14ac:dyDescent="0.25">
      <c r="A38" s="10" t="s">
        <v>153</v>
      </c>
      <c r="B38" s="1" t="s">
        <v>154</v>
      </c>
      <c r="C38" s="1" t="str">
        <f t="shared" si="0"/>
        <v>Orobanchaceae - zárazovité</v>
      </c>
    </row>
    <row r="39" spans="1:3" x14ac:dyDescent="0.25">
      <c r="A39" s="10" t="s">
        <v>229</v>
      </c>
      <c r="B39" s="1" t="s">
        <v>228</v>
      </c>
      <c r="C39" s="1" t="str">
        <f t="shared" si="0"/>
        <v>Plantaginaceae - jitrocelovité</v>
      </c>
    </row>
    <row r="40" spans="1:3" x14ac:dyDescent="0.25">
      <c r="A40" s="10" t="s">
        <v>208</v>
      </c>
      <c r="B40" s="1" t="s">
        <v>207</v>
      </c>
      <c r="C40" s="1" t="str">
        <f t="shared" si="0"/>
        <v>Poaceae - lipnicovité</v>
      </c>
    </row>
    <row r="41" spans="1:3" x14ac:dyDescent="0.25">
      <c r="A41" s="1" t="s">
        <v>127</v>
      </c>
      <c r="B41" s="1" t="s">
        <v>128</v>
      </c>
      <c r="C41" s="1" t="str">
        <f t="shared" si="0"/>
        <v>Polypodiaceae - osladičovité</v>
      </c>
    </row>
    <row r="42" spans="1:3" x14ac:dyDescent="0.25">
      <c r="A42" s="10" t="s">
        <v>253</v>
      </c>
      <c r="B42" s="1" t="s">
        <v>254</v>
      </c>
      <c r="C42" s="1" t="str">
        <f t="shared" si="0"/>
        <v>Primulaceae - prvosenkovité</v>
      </c>
    </row>
    <row r="43" spans="1:3" x14ac:dyDescent="0.25">
      <c r="A43" s="1" t="s">
        <v>130</v>
      </c>
      <c r="B43" s="1" t="s">
        <v>129</v>
      </c>
      <c r="C43" s="1" t="str">
        <f t="shared" si="0"/>
        <v>Ranunculaceae - pryskyřníkovité</v>
      </c>
    </row>
    <row r="44" spans="1:3" x14ac:dyDescent="0.25">
      <c r="A44" s="10" t="s">
        <v>189</v>
      </c>
      <c r="B44" s="1" t="s">
        <v>190</v>
      </c>
      <c r="C44" s="1" t="str">
        <f t="shared" si="0"/>
        <v>Rosaceae - růžovité</v>
      </c>
    </row>
    <row r="45" spans="1:3" x14ac:dyDescent="0.25">
      <c r="A45" s="10" t="s">
        <v>259</v>
      </c>
      <c r="B45" s="1" t="s">
        <v>258</v>
      </c>
      <c r="C45" s="1" t="str">
        <f t="shared" si="0"/>
        <v>Rutaceae - routovité</v>
      </c>
    </row>
    <row r="46" spans="1:3" x14ac:dyDescent="0.25">
      <c r="A46" s="10" t="s">
        <v>171</v>
      </c>
      <c r="B46" s="1" t="s">
        <v>170</v>
      </c>
      <c r="C46" s="1" t="str">
        <f t="shared" si="0"/>
        <v>Scrophulariaceae - krtičníkovité</v>
      </c>
    </row>
    <row r="47" spans="1:3" x14ac:dyDescent="0.25">
      <c r="A47" s="10" t="s">
        <v>245</v>
      </c>
      <c r="B47" s="1" t="s">
        <v>244</v>
      </c>
      <c r="C47" s="1" t="str">
        <f t="shared" si="0"/>
        <v>Solanaceae - lilkovité</v>
      </c>
    </row>
    <row r="48" spans="1:3" x14ac:dyDescent="0.25">
      <c r="A48" s="10" t="s">
        <v>212</v>
      </c>
      <c r="B48" s="1" t="s">
        <v>211</v>
      </c>
      <c r="C48" s="1" t="str">
        <f t="shared" si="0"/>
        <v>Staphyleaceae - klokočovité</v>
      </c>
    </row>
    <row r="49" spans="1:3" x14ac:dyDescent="0.25">
      <c r="A49" s="10" t="s">
        <v>227</v>
      </c>
      <c r="B49" s="1" t="s">
        <v>226</v>
      </c>
      <c r="C49" s="1" t="str">
        <f t="shared" si="0"/>
        <v>Thymelaeaceae - vrabečnicovité</v>
      </c>
    </row>
    <row r="50" spans="1:3" x14ac:dyDescent="0.25">
      <c r="A50" s="10" t="s">
        <v>238</v>
      </c>
      <c r="B50" s="1" t="s">
        <v>237</v>
      </c>
      <c r="C50" s="1" t="str">
        <f t="shared" si="0"/>
        <v>Typhaceae - orobincovité</v>
      </c>
    </row>
    <row r="51" spans="1:3" x14ac:dyDescent="0.25">
      <c r="A51" s="10" t="s">
        <v>139</v>
      </c>
      <c r="B51" s="1" t="s">
        <v>140</v>
      </c>
      <c r="C51" s="1" t="str">
        <f t="shared" si="0"/>
        <v>Viburnaceae - kalinovité</v>
      </c>
    </row>
  </sheetData>
  <pageMargins left="0.7" right="0.7" top="0.78740157499999996" bottom="0.78740157499999996" header="0.3" footer="0.3"/>
  <pageSetup paperSize="9" orientation="portrait" verticalDpi="0" r:id="rId1"/>
  <tableParts count="1">
    <tablePart r:id="rId2"/>
  </tableParts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D36EF85-FB30-485A-B838-523D99BCD0B5}">
  <dimension ref="A1:E7"/>
  <sheetViews>
    <sheetView workbookViewId="0">
      <selection activeCell="A15" sqref="A15"/>
    </sheetView>
  </sheetViews>
  <sheetFormatPr defaultRowHeight="15" x14ac:dyDescent="0.25"/>
  <cols>
    <col min="2" max="2" width="27" customWidth="1"/>
    <col min="5" max="5" width="35.140625" customWidth="1"/>
  </cols>
  <sheetData>
    <row r="1" spans="1:5" s="6" customFormat="1" ht="18.75" x14ac:dyDescent="0.3">
      <c r="A1" s="6" t="s">
        <v>271</v>
      </c>
      <c r="D1" s="6" t="s">
        <v>272</v>
      </c>
    </row>
    <row r="2" spans="1:5" x14ac:dyDescent="0.25">
      <c r="A2" t="s">
        <v>66</v>
      </c>
      <c r="B2" t="s">
        <v>67</v>
      </c>
      <c r="D2" s="2" t="s">
        <v>66</v>
      </c>
      <c r="E2" s="5" t="s">
        <v>67</v>
      </c>
    </row>
    <row r="4" spans="1:5" x14ac:dyDescent="0.25">
      <c r="A4" t="s">
        <v>68</v>
      </c>
      <c r="B4" t="s">
        <v>70</v>
      </c>
      <c r="D4" s="4" t="s">
        <v>264</v>
      </c>
      <c r="E4" s="4" t="s">
        <v>273</v>
      </c>
    </row>
    <row r="5" spans="1:5" x14ac:dyDescent="0.25">
      <c r="A5" t="s">
        <v>69</v>
      </c>
      <c r="B5" t="s">
        <v>71</v>
      </c>
      <c r="D5" s="3" t="s">
        <v>263</v>
      </c>
      <c r="E5" s="3" t="s">
        <v>277</v>
      </c>
    </row>
    <row r="6" spans="1:5" x14ac:dyDescent="0.25">
      <c r="A6" t="s">
        <v>65</v>
      </c>
      <c r="B6" t="s">
        <v>72</v>
      </c>
      <c r="D6" s="11" t="s">
        <v>262</v>
      </c>
      <c r="E6" s="11" t="s">
        <v>274</v>
      </c>
    </row>
    <row r="7" spans="1:5" x14ac:dyDescent="0.25">
      <c r="A7" t="s">
        <v>76</v>
      </c>
      <c r="B7" t="s">
        <v>114</v>
      </c>
    </row>
  </sheetData>
  <phoneticPr fontId="1" type="noConversion"/>
  <pageMargins left="0.7" right="0.7" top="0.78740157499999996" bottom="0.78740157499999996" header="0.3" footer="0.3"/>
  <pageSetup paperSize="9" orientation="portrait" verticalDpi="0" r:id="rId1"/>
  <tableParts count="2">
    <tablePart r:id="rId2"/>
    <tablePart r:id="rId3"/>
  </tableParts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A1E6231-7F8D-4920-BAF4-A382A9672AC7}">
  <dimension ref="A1:C10"/>
  <sheetViews>
    <sheetView workbookViewId="0">
      <selection activeCell="A15" sqref="A15"/>
    </sheetView>
  </sheetViews>
  <sheetFormatPr defaultRowHeight="15" x14ac:dyDescent="0.25"/>
  <cols>
    <col min="2" max="2" width="42.7109375" customWidth="1"/>
  </cols>
  <sheetData>
    <row r="1" spans="1:3" x14ac:dyDescent="0.25">
      <c r="A1" t="s">
        <v>66</v>
      </c>
      <c r="B1" t="s">
        <v>67</v>
      </c>
      <c r="C1" t="s">
        <v>191</v>
      </c>
    </row>
    <row r="2" spans="1:3" x14ac:dyDescent="0.25">
      <c r="A2" t="s">
        <v>193</v>
      </c>
      <c r="B2" t="s">
        <v>194</v>
      </c>
    </row>
    <row r="3" spans="1:3" x14ac:dyDescent="0.25">
      <c r="A3" t="s">
        <v>283</v>
      </c>
      <c r="B3" t="s">
        <v>284</v>
      </c>
    </row>
    <row r="4" spans="1:3" x14ac:dyDescent="0.25">
      <c r="A4" t="s">
        <v>192</v>
      </c>
      <c r="B4" t="s">
        <v>352</v>
      </c>
    </row>
    <row r="5" spans="1:3" x14ac:dyDescent="0.25">
      <c r="A5" t="s">
        <v>332</v>
      </c>
      <c r="B5" t="s">
        <v>334</v>
      </c>
    </row>
    <row r="6" spans="1:3" x14ac:dyDescent="0.25">
      <c r="A6" t="s">
        <v>280</v>
      </c>
      <c r="B6" t="s">
        <v>281</v>
      </c>
    </row>
    <row r="7" spans="1:3" x14ac:dyDescent="0.25">
      <c r="A7" t="s">
        <v>195</v>
      </c>
      <c r="B7" t="s">
        <v>279</v>
      </c>
    </row>
    <row r="8" spans="1:3" x14ac:dyDescent="0.25">
      <c r="A8" t="s">
        <v>331</v>
      </c>
      <c r="B8" t="s">
        <v>333</v>
      </c>
    </row>
    <row r="9" spans="1:3" x14ac:dyDescent="0.25">
      <c r="A9" t="s">
        <v>278</v>
      </c>
      <c r="B9" t="s">
        <v>345</v>
      </c>
    </row>
    <row r="10" spans="1:3" x14ac:dyDescent="0.25">
      <c r="A10" t="s">
        <v>155</v>
      </c>
      <c r="B10" t="s">
        <v>282</v>
      </c>
    </row>
  </sheetData>
  <pageMargins left="0.7" right="0.7" top="0.78740157499999996" bottom="0.78740157499999996" header="0.3" footer="0.3"/>
  <tableParts count="1">
    <tablePart r:id="rId1"/>
  </tableParts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DC83748-5990-42B7-A0D8-56EE9855CC57}">
  <dimension ref="A1:B7"/>
  <sheetViews>
    <sheetView workbookViewId="0">
      <selection activeCell="A15" sqref="A15"/>
    </sheetView>
  </sheetViews>
  <sheetFormatPr defaultRowHeight="15" x14ac:dyDescent="0.25"/>
  <cols>
    <col min="2" max="2" width="24.7109375" customWidth="1"/>
  </cols>
  <sheetData>
    <row r="1" spans="1:2" ht="18.75" x14ac:dyDescent="0.3">
      <c r="A1" s="6" t="s">
        <v>366</v>
      </c>
      <c r="B1" s="6"/>
    </row>
    <row r="2" spans="1:2" x14ac:dyDescent="0.25">
      <c r="A2" t="s">
        <v>66</v>
      </c>
      <c r="B2" t="s">
        <v>67</v>
      </c>
    </row>
    <row r="4" spans="1:2" x14ac:dyDescent="0.25">
      <c r="A4" t="s">
        <v>326</v>
      </c>
      <c r="B4" t="s">
        <v>367</v>
      </c>
    </row>
    <row r="5" spans="1:2" x14ac:dyDescent="0.25">
      <c r="A5" t="s">
        <v>155</v>
      </c>
      <c r="B5" t="s">
        <v>370</v>
      </c>
    </row>
    <row r="6" spans="1:2" x14ac:dyDescent="0.25">
      <c r="A6" t="s">
        <v>339</v>
      </c>
      <c r="B6" t="s">
        <v>368</v>
      </c>
    </row>
    <row r="7" spans="1:2" x14ac:dyDescent="0.25">
      <c r="A7" t="s">
        <v>330</v>
      </c>
      <c r="B7" t="s">
        <v>369</v>
      </c>
    </row>
  </sheetData>
  <pageMargins left="0.7" right="0.7" top="0.78740157499999996" bottom="0.78740157499999996" header="0.3" footer="0.3"/>
  <tableParts count="1">
    <tablePart r:id="rId1"/>
  </tableParts>
</worksheet>
</file>

<file path=customXml/_rels/item1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1.xml"/></Relationships>
</file>

<file path=customXml/item1.xml>�� 
</file>

<file path=customXml/itemProps1.xml><?xml version="1.0" encoding="utf-8"?>
<ds:datastoreItem xmlns:ds="http://schemas.openxmlformats.org/officeDocument/2006/customXml" ds:itemID="{BD902255-BB33-4E33-BA5A-23EDB19B54BD}">
  <ds:schemaRefs>
    <ds:schemaRef ds:uri="http://schemas.microsoft.com/DataMashup"/>
  </ds:schemaRefs>
</ds:datastoreItem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Listy</vt:lpstr>
      </vt:variant>
      <vt:variant>
        <vt:i4>5</vt:i4>
      </vt:variant>
    </vt:vector>
  </HeadingPairs>
  <TitlesOfParts>
    <vt:vector size="5" baseType="lpstr">
      <vt:lpstr>Seznam rostlin</vt:lpstr>
      <vt:lpstr>Čeledi</vt:lpstr>
      <vt:lpstr>Ohrožení</vt:lpstr>
      <vt:lpstr>Vzhled</vt:lpstr>
      <vt:lpstr>Nepůvodnost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Aleš Moravec</dc:creator>
  <cp:lastModifiedBy>Starosta</cp:lastModifiedBy>
  <cp:lastPrinted>2022-09-19T13:58:09Z</cp:lastPrinted>
  <dcterms:created xsi:type="dcterms:W3CDTF">2015-06-05T18:19:34Z</dcterms:created>
  <dcterms:modified xsi:type="dcterms:W3CDTF">2022-11-30T10:55:12Z</dcterms:modified>
</cp:coreProperties>
</file>